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075" activeTab="3"/>
  </bookViews>
  <sheets>
    <sheet name="ผด.3กรกฎาคม" sheetId="1" r:id="rId1"/>
    <sheet name="ผด.3เมษายน" sheetId="2" r:id="rId2"/>
    <sheet name="แผนการจัดหาพัสดุ(ผด.1)" sheetId="3" r:id="rId3"/>
    <sheet name="ผด.2" sheetId="4" r:id="rId4"/>
    <sheet name="ผด.3มีนาคม" sheetId="5" r:id="rId5"/>
  </sheets>
  <definedNames/>
  <calcPr fullCalcOnLoad="1"/>
</workbook>
</file>

<file path=xl/sharedStrings.xml><?xml version="1.0" encoding="utf-8"?>
<sst xmlns="http://schemas.openxmlformats.org/spreadsheetml/2006/main" count="2152" uniqueCount="174">
  <si>
    <t>แบบ ผด. 1</t>
  </si>
  <si>
    <t>ของเทศบาลตำบลปากนคร</t>
  </si>
  <si>
    <t>ลำดับที่</t>
  </si>
  <si>
    <t>ช่วงเวลา</t>
  </si>
  <si>
    <t>ที่ต้องเริ่มจัดหา</t>
  </si>
  <si>
    <t>รายการ/จำนวน (หน่วย)</t>
  </si>
  <si>
    <t>งบประมาณ</t>
  </si>
  <si>
    <t>แผนงาน/งาน/โครงการ</t>
  </si>
  <si>
    <t>จำนวน (บาท)</t>
  </si>
  <si>
    <t>เงินนอกงบประมาณ</t>
  </si>
  <si>
    <t>ประเภท</t>
  </si>
  <si>
    <t>จำนวน</t>
  </si>
  <si>
    <t>(บาท)</t>
  </si>
  <si>
    <t>วิธีจัดหา</t>
  </si>
  <si>
    <t>กำหนดส่งมอบ</t>
  </si>
  <si>
    <t>หมายเหตุ</t>
  </si>
  <si>
    <t>วัสดุสำนักงาน</t>
  </si>
  <si>
    <t>ตกลงราคา</t>
  </si>
  <si>
    <t>5 วัน</t>
  </si>
  <si>
    <t>วัสดุคอมพิวเตอร์</t>
  </si>
  <si>
    <t>บริหารงานทั่วไป</t>
  </si>
  <si>
    <t>เทศบาลตำบลปากนคร</t>
  </si>
  <si>
    <t>เคหะและชุมชน</t>
  </si>
  <si>
    <t>ตามใบแจ้งหนี้</t>
  </si>
  <si>
    <t>เดือนละครั้ง</t>
  </si>
  <si>
    <t>วัสดุไฟฟ้าและวิทยุ</t>
  </si>
  <si>
    <t>ตามความจำเป็น</t>
  </si>
  <si>
    <t>สอบราคา</t>
  </si>
  <si>
    <t>วัสดุยานพาหนะและขนส่ง</t>
  </si>
  <si>
    <t>แบบ ผด. 2</t>
  </si>
  <si>
    <t>รายการ / จำนวน (หน่วย)</t>
  </si>
  <si>
    <t>หน่วยงาน</t>
  </si>
  <si>
    <t>เจ้าของเงิน</t>
  </si>
  <si>
    <t>แหล่งเงิน</t>
  </si>
  <si>
    <t>ช่วงเวลาที่ต้องเริ่ม</t>
  </si>
  <si>
    <t>จัดหาตามแผน</t>
  </si>
  <si>
    <t>ผลการดำเนินงาน</t>
  </si>
  <si>
    <t>เบิกจ่ายแล้ว</t>
  </si>
  <si>
    <t>คงเหลือ</t>
  </si>
  <si>
    <t>งวดสุดท้าย</t>
  </si>
  <si>
    <t>กองคลัง</t>
  </si>
  <si>
    <t>ค่ารณรงค์การเก็บภาษี</t>
  </si>
  <si>
    <t>แผนการจัดหาพัสดุ  ประจำปีงบประมาณ พ.ศ. 2557</t>
  </si>
  <si>
    <t>วัสดุเชื้อเพลิงและหล่อลื่น</t>
  </si>
  <si>
    <t>ต.ค  56 - กย.  57</t>
  </si>
  <si>
    <t>-</t>
  </si>
  <si>
    <t>โครงการ</t>
  </si>
  <si>
    <t>แผนงาน/งาน</t>
  </si>
  <si>
    <t xml:space="preserve">จำนวน </t>
  </si>
  <si>
    <t>ขออนุมัติจัดหาตามความจำเป็นตลอดปี</t>
  </si>
  <si>
    <t>ต.ค.56 - ก.ย.57</t>
  </si>
  <si>
    <t>การศึกษา</t>
  </si>
  <si>
    <t>วีธีพิเศษ</t>
  </si>
  <si>
    <t>100 วัน</t>
  </si>
  <si>
    <t>เก้าอี้คอมพิวเตอร์</t>
  </si>
  <si>
    <t>โต๊ะวางคอมพิวเตอร์</t>
  </si>
  <si>
    <t>คอมพิวเตอร์ตั้งโต๊ะ</t>
  </si>
  <si>
    <t>เครื่องพิมพ์ชนิดเลเซอร์</t>
  </si>
  <si>
    <t>เครื่องสำรองไฟฟ้า</t>
  </si>
  <si>
    <t>ม.ค.57-ก.ย.57</t>
  </si>
  <si>
    <t>มี.ค.57-เม.ย.57</t>
  </si>
  <si>
    <t>ธ.ค.56-ม.ค.57</t>
  </si>
  <si>
    <t>พ.ย.56-ก.พ.57</t>
  </si>
  <si>
    <t>ส.ค.57-ก.ย.57</t>
  </si>
  <si>
    <t>วัสดุอาหารเสริม(นม)</t>
  </si>
  <si>
    <t>ค่ากิจกรรมพัฒนาผู้สูงอายุ</t>
  </si>
  <si>
    <t>ค่ากิจกรรมพัฒนายกระดับผู้พิการ</t>
  </si>
  <si>
    <t>ค่าจัดกิจกรรมพัฒนาสตรี</t>
  </si>
  <si>
    <t>ค่าจัดการแข่งขันกีฬาชุมชนเทศบาล</t>
  </si>
  <si>
    <t>ค่าจัดกิจกรรมเด็กและเยาวชน</t>
  </si>
  <si>
    <t>ค่าจัดกิจกรรมวันเด็กแห่งชาติ</t>
  </si>
  <si>
    <t>ค่ากิจกรรมส่งเสริมและพัฒนาเด็กเล็ก</t>
  </si>
  <si>
    <t>ค่าจัดกิจกรรมวันขึ้นปีใหม่</t>
  </si>
  <si>
    <t>ค่าจัดกิจกรรมประเพณีลอยกระทง</t>
  </si>
  <si>
    <t>มิ.ย.57-ส.ค.57</t>
  </si>
  <si>
    <t>ค่าจัดกิจกรรมประเพณีสงกรานต์</t>
  </si>
  <si>
    <t>ค่าจัดกิจกรรมประเพณีสารทเดือนสิบ</t>
  </si>
  <si>
    <t>ค่าจัดกิจกรรมประเพณีแห่เทียนพรรษา</t>
  </si>
  <si>
    <t>ค่าจัดกิจกรรมส่งเสริมอาชีพ</t>
  </si>
  <si>
    <t>ค่าจัดกิจกรรมอันเนื่องมาจากพระราชดำริ</t>
  </si>
  <si>
    <t>ค่าจัดกิจกรรมส่งเสริมและพัฒนาด้านการศึกษา</t>
  </si>
  <si>
    <t>ศาสนาวัฒนธรรมท้องถิ่น</t>
  </si>
  <si>
    <t>สร้างความเข้มแข็งชุมชน</t>
  </si>
  <si>
    <t>ต.ค.56-ก.ย.57</t>
  </si>
  <si>
    <t>มี.ค.57-ก.ย.57</t>
  </si>
  <si>
    <t>เม.ย.57-ก.ย.57</t>
  </si>
  <si>
    <t>วัสดุงานบ้านงานครัว</t>
  </si>
  <si>
    <t>วัสดุโฆษณาและเผยแพร่</t>
  </si>
  <si>
    <t>วัสดุน้ำมันเชื้อเพลิง</t>
  </si>
  <si>
    <t>วัสดุเครื่องแต่งกาย</t>
  </si>
  <si>
    <t>วัสดุเครื่องดับเพลิง</t>
  </si>
  <si>
    <t>ค่าบำรุงรักษาและซ่อมแซม</t>
  </si>
  <si>
    <t>ค่าใช้จ่ายในการจัดการเลือกตั้ง</t>
  </si>
  <si>
    <t>ค่าจัดทำโครงการคนดีศรีเทศบาล</t>
  </si>
  <si>
    <t>ค่าใช้จ่ายในการจัดงานวันที่ 12 ส.ค.</t>
  </si>
  <si>
    <t>ค่าใช้จ่ายในการจัดงานวันที่ 5 ธ.ค.</t>
  </si>
  <si>
    <t>ค่าใช้จ่ายในการจัดงานวันเทศบาล</t>
  </si>
  <si>
    <t>ค่าจัดทำวารสารประชาสัมพันธ์</t>
  </si>
  <si>
    <t>คชจ.ประชุมประชาคมเทศบาล</t>
  </si>
  <si>
    <t>รายจ่ายเพื่อให้ได้มาซึ่งบริการ</t>
  </si>
  <si>
    <t>โครงการฝึกอบรมทัศนศึกษาดูงาน</t>
  </si>
  <si>
    <t>ค่าไฟฟ้า</t>
  </si>
  <si>
    <t>บริหารทั่วไป</t>
  </si>
  <si>
    <t>รักษาความสงบภายใน</t>
  </si>
  <si>
    <t>1  ครั้ง</t>
  </si>
  <si>
    <t>2 ครั้ง</t>
  </si>
  <si>
    <t>5  วัน</t>
  </si>
  <si>
    <t>ก.ค.-ก.ย.57</t>
  </si>
  <si>
    <t>เม.ย.-มิ.ย.57</t>
  </si>
  <si>
    <t>วัสดุก่อสร้าง</t>
  </si>
  <si>
    <t>ครุภัณฑ์คอมพิวเตอร์</t>
  </si>
  <si>
    <t>จ้างสำรวจออกแบบ</t>
  </si>
  <si>
    <t>วัสดุอื่น</t>
  </si>
  <si>
    <t>ปรับปรุงครุภัณฑ์</t>
  </si>
  <si>
    <t>วัสดุการเกษตร</t>
  </si>
  <si>
    <t>45 วัน</t>
  </si>
  <si>
    <t>ต.ค.56-มี.ค.57</t>
  </si>
  <si>
    <t>ก.พ.57-ก.ย.57</t>
  </si>
  <si>
    <t>ค่าวัสดุยานพาหนะและขนส่ง</t>
  </si>
  <si>
    <t>ค่าวัสดุน้ำมันเชื้อเพลิงและหล่อลื่น</t>
  </si>
  <si>
    <t>ค่าวัสดุเครื่องแต่งกาย</t>
  </si>
  <si>
    <t>ค่าวัสดุก่อสร้าง</t>
  </si>
  <si>
    <t>ค่าวัสดุงานบ้านงานครัว</t>
  </si>
  <si>
    <t>ค่าวัสดุวิทยาศาสตร์หรือการแพทย์</t>
  </si>
  <si>
    <t>ค่าโฆษณาและเผยแพร่</t>
  </si>
  <si>
    <t>ค่าวัสดุอื่น</t>
  </si>
  <si>
    <t>สาธารณสุขฯ</t>
  </si>
  <si>
    <t>30 วัน</t>
  </si>
  <si>
    <t>ม.ค.57-มี.ค.57</t>
  </si>
  <si>
    <t>ศาสนาวัฒนธรรม ฯ</t>
  </si>
  <si>
    <t>ค่าส่งนักกีฬาเข้าร่วมแข่งขันกับหน่วยงานอื่น</t>
  </si>
  <si>
    <t>ศาสนาวัฒนธรรมฯ</t>
  </si>
  <si>
    <t>โครงการปรับปรุงคอสะพานข้ามบางตาหนู</t>
  </si>
  <si>
    <t>7  วัน</t>
  </si>
  <si>
    <t>ศาสนาวัฒนาธรรมฯ</t>
  </si>
  <si>
    <t>ค่าจัดกิจกรรมอนุรักษ์ศิลปะและภูมิปัญญาฯ</t>
  </si>
  <si>
    <t>โครงการปรับปรุงสะพาน  ม.4  ต.ท่าไร่</t>
  </si>
  <si>
    <t>ค่าบำรุงรักษาและปรับปรุงที่ดินฯ</t>
  </si>
  <si>
    <t>มีค. 57</t>
  </si>
  <si>
    <t>พย. 56</t>
  </si>
  <si>
    <t>กพ. 57</t>
  </si>
  <si>
    <t>มค. 57</t>
  </si>
  <si>
    <t>ธค. 56</t>
  </si>
  <si>
    <t>□  งวดที่ 1  (ตุลาคม -มีนาคม)</t>
  </si>
  <si>
    <t>□  งวดที่ 2  (เมษายน - มิถุนายน)</t>
  </si>
  <si>
    <t>□  งวดที่ 3  (กรกฎาคม - กันยายน)</t>
  </si>
  <si>
    <t>เมย. 57</t>
  </si>
  <si>
    <t>กย. 57</t>
  </si>
  <si>
    <t>มิย. 57</t>
  </si>
  <si>
    <t>สค. 57</t>
  </si>
  <si>
    <t>กิจกรรมเทศกาลอาหารทะเลปากนคร</t>
  </si>
  <si>
    <t>กิจกรรมประเพณีสารทเดือนสิบ</t>
  </si>
  <si>
    <t>กิจกรรมประเพณีแห่เทียนพรรษา</t>
  </si>
  <si>
    <t>กิจกรรมสนับสนุนขับเคลื่อนแผนชุมชน</t>
  </si>
  <si>
    <t>แบบรายงานผลการดำเนินงานตามแผนการจัดหาพัสดุ ประจำปีงบประมาณ พ.ศ. 2557</t>
  </si>
  <si>
    <t>กิจกรรมอันเนื่องมาจากพระราชดำริ</t>
  </si>
  <si>
    <t>กิจกรรมอนุรักษ์ศิลปะและภูมิปัญญาฯ</t>
  </si>
  <si>
    <t>บริหารงานคลัง</t>
  </si>
  <si>
    <t>โครงการปรับปรุงคอสะพานบางตาหนู</t>
  </si>
  <si>
    <t>กิจกรรมพัฒนาด้านการศึกษา</t>
  </si>
  <si>
    <t>กิจกรรมขับเคลื่อนแผนชุมชน</t>
  </si>
  <si>
    <t>ค่ากิจกรรมพัฒนาเด็กเล็ก</t>
  </si>
  <si>
    <t>ข้อมูล ณ วันที่.....................................................</t>
  </si>
  <si>
    <t>แบบ  ผด. 3</t>
  </si>
  <si>
    <t xml:space="preserve">                  (นางวรรณิภา  บุราสิทธิ์)</t>
  </si>
  <si>
    <t xml:space="preserve">       (นายเกรียงศักดิ์     เพิ่มพูล)</t>
  </si>
  <si>
    <t>ลงชื่อ..................................................เจ้าหน้าที่พัสดุ</t>
  </si>
  <si>
    <t>ü</t>
  </si>
  <si>
    <t>ลงชื่อ...................................................ปลัดเทศบาล</t>
  </si>
  <si>
    <t>ค่าส่งนักกีฬาเข้าร่วมแข่งขัน</t>
  </si>
  <si>
    <t xml:space="preserve">(นางกชพร    จันทมาศ)                             </t>
  </si>
  <si>
    <t>(นางสาวราตรี    เดือนจำรูญ)</t>
  </si>
  <si>
    <t>ลงชื่อ..........................................................หัวหน้าเจ้าหน้าที่พัสดุ</t>
  </si>
  <si>
    <t xml:space="preserve">(นายนิกร    อนุวัฒนวงศ์)     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</si>
</sst>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ngsana New"/>
      <family val="1"/>
    </font>
    <font>
      <sz val="14"/>
      <name val="Angsana New"/>
      <family val="1"/>
    </font>
    <font>
      <sz val="14"/>
      <name val="Arial"/>
      <family val="2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2"/>
      <name val="AngsanaUPC"/>
      <family val="1"/>
    </font>
    <font>
      <sz val="14"/>
      <name val="CordiaUPC"/>
      <family val="2"/>
    </font>
    <font>
      <b/>
      <sz val="12"/>
      <name val="AngsanaUPC"/>
      <family val="1"/>
    </font>
    <font>
      <sz val="12"/>
      <name val="Arial"/>
      <family val="2"/>
    </font>
    <font>
      <sz val="12"/>
      <name val="CordiaUPC"/>
      <family val="2"/>
    </font>
    <font>
      <b/>
      <sz val="10"/>
      <name val="AngsanaUPC"/>
      <family val="1"/>
    </font>
    <font>
      <sz val="16"/>
      <name val="TH SarabunPSK"/>
      <family val="2"/>
    </font>
    <font>
      <sz val="16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4" fillId="0" borderId="0" xfId="38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7" fillId="0" borderId="12" xfId="38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43" fontId="7" fillId="0" borderId="13" xfId="38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3" fontId="7" fillId="0" borderId="10" xfId="38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3" fontId="7" fillId="0" borderId="11" xfId="38" applyFont="1" applyBorder="1" applyAlignment="1">
      <alignment/>
    </xf>
    <xf numFmtId="43" fontId="7" fillId="0" borderId="10" xfId="38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43" fontId="7" fillId="0" borderId="14" xfId="38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3" fontId="7" fillId="0" borderId="0" xfId="38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43" fontId="7" fillId="0" borderId="12" xfId="38" applyFont="1" applyFill="1" applyBorder="1" applyAlignment="1">
      <alignment/>
    </xf>
    <xf numFmtId="17" fontId="7" fillId="0" borderId="10" xfId="0" applyNumberFormat="1" applyFont="1" applyFill="1" applyBorder="1" applyAlignment="1">
      <alignment horizontal="left"/>
    </xf>
    <xf numFmtId="17" fontId="7" fillId="0" borderId="11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43" fontId="9" fillId="0" borderId="10" xfId="38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7" fontId="7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17" fontId="9" fillId="0" borderId="10" xfId="0" applyNumberFormat="1" applyFont="1" applyBorder="1" applyAlignment="1">
      <alignment horizontal="left"/>
    </xf>
    <xf numFmtId="43" fontId="9" fillId="0" borderId="0" xfId="38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43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3" fontId="11" fillId="0" borderId="10" xfId="38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0" fillId="0" borderId="10" xfId="3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43" fontId="10" fillId="0" borderId="11" xfId="38" applyFont="1" applyBorder="1" applyAlignment="1">
      <alignment/>
    </xf>
    <xf numFmtId="17" fontId="10" fillId="0" borderId="10" xfId="0" applyNumberFormat="1" applyFont="1" applyFill="1" applyBorder="1" applyAlignment="1">
      <alignment horizontal="left"/>
    </xf>
    <xf numFmtId="17" fontId="10" fillId="0" borderId="11" xfId="0" applyNumberFormat="1" applyFont="1" applyFill="1" applyBorder="1" applyAlignment="1">
      <alignment horizontal="left"/>
    </xf>
    <xf numFmtId="17" fontId="10" fillId="0" borderId="1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3" fontId="10" fillId="0" borderId="0" xfId="38" applyFont="1" applyBorder="1" applyAlignment="1">
      <alignment/>
    </xf>
    <xf numFmtId="43" fontId="10" fillId="0" borderId="10" xfId="38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43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64">
      <selection activeCell="M52" sqref="M52"/>
    </sheetView>
  </sheetViews>
  <sheetFormatPr defaultColWidth="9.140625" defaultRowHeight="19.5" customHeight="1"/>
  <cols>
    <col min="1" max="1" width="7.140625" style="93" customWidth="1"/>
    <col min="2" max="2" width="11.8515625" style="93" customWidth="1"/>
    <col min="3" max="3" width="24.421875" style="93" customWidth="1"/>
    <col min="4" max="4" width="18.28125" style="93" customWidth="1"/>
    <col min="5" max="5" width="8.421875" style="93" customWidth="1"/>
    <col min="6" max="6" width="11.421875" style="93" customWidth="1"/>
    <col min="7" max="7" width="12.00390625" style="93" customWidth="1"/>
    <col min="8" max="12" width="2.7109375" style="93" customWidth="1"/>
    <col min="13" max="13" width="9.8515625" style="79" customWidth="1"/>
    <col min="14" max="14" width="9.7109375" style="79" customWidth="1"/>
    <col min="15" max="15" width="9.421875" style="79" customWidth="1"/>
    <col min="16" max="16" width="8.28125" style="79" customWidth="1"/>
    <col min="17" max="22" width="9.140625" style="81" customWidth="1"/>
    <col min="23" max="16384" width="9.140625" style="93" customWidth="1"/>
  </cols>
  <sheetData>
    <row r="1" spans="15:16" ht="19.5" customHeight="1">
      <c r="O1" s="116" t="s">
        <v>163</v>
      </c>
      <c r="P1" s="116"/>
    </row>
    <row r="2" spans="1:16" ht="19.5" customHeight="1">
      <c r="A2" s="117" t="s">
        <v>154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03" t="s">
        <v>143</v>
      </c>
      <c r="O2" s="103"/>
      <c r="P2" s="80"/>
    </row>
    <row r="3" spans="1:16" ht="19.5" customHeight="1">
      <c r="A3" s="115" t="s">
        <v>21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3" t="s">
        <v>144</v>
      </c>
      <c r="O3" s="103"/>
      <c r="P3" s="80"/>
    </row>
    <row r="4" spans="1:16" ht="19.5" customHeight="1">
      <c r="A4" s="115" t="s">
        <v>162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04" t="s">
        <v>145</v>
      </c>
      <c r="O4" s="104"/>
      <c r="P4" s="80"/>
    </row>
    <row r="5" spans="1:22" s="82" customFormat="1" ht="19.5" customHeight="1">
      <c r="A5" s="109" t="s">
        <v>2</v>
      </c>
      <c r="B5" s="109" t="s">
        <v>2</v>
      </c>
      <c r="C5" s="109" t="s">
        <v>30</v>
      </c>
      <c r="D5" s="94" t="s">
        <v>31</v>
      </c>
      <c r="E5" s="109" t="s">
        <v>33</v>
      </c>
      <c r="F5" s="109" t="s">
        <v>8</v>
      </c>
      <c r="G5" s="94" t="s">
        <v>34</v>
      </c>
      <c r="H5" s="111" t="s">
        <v>36</v>
      </c>
      <c r="I5" s="112"/>
      <c r="J5" s="112"/>
      <c r="K5" s="112"/>
      <c r="L5" s="113"/>
      <c r="M5" s="109" t="s">
        <v>37</v>
      </c>
      <c r="N5" s="109" t="s">
        <v>38</v>
      </c>
      <c r="O5" s="94" t="s">
        <v>14</v>
      </c>
      <c r="P5" s="109" t="s">
        <v>15</v>
      </c>
      <c r="Q5" s="81"/>
      <c r="R5" s="81"/>
      <c r="S5" s="81"/>
      <c r="T5" s="81"/>
      <c r="U5" s="81"/>
      <c r="V5" s="81"/>
    </row>
    <row r="6" spans="1:22" s="83" customFormat="1" ht="19.5" customHeight="1">
      <c r="A6" s="110"/>
      <c r="B6" s="110"/>
      <c r="C6" s="110"/>
      <c r="D6" s="95" t="s">
        <v>32</v>
      </c>
      <c r="E6" s="110"/>
      <c r="F6" s="110"/>
      <c r="G6" s="95" t="s">
        <v>35</v>
      </c>
      <c r="H6" s="95">
        <v>1</v>
      </c>
      <c r="I6" s="95">
        <v>2</v>
      </c>
      <c r="J6" s="95">
        <v>3</v>
      </c>
      <c r="K6" s="95">
        <v>4</v>
      </c>
      <c r="L6" s="95">
        <v>5</v>
      </c>
      <c r="M6" s="110"/>
      <c r="N6" s="110"/>
      <c r="O6" s="95" t="s">
        <v>39</v>
      </c>
      <c r="P6" s="110"/>
      <c r="Q6" s="81"/>
      <c r="R6" s="81"/>
      <c r="S6" s="81"/>
      <c r="T6" s="81"/>
      <c r="U6" s="81"/>
      <c r="V6" s="81"/>
    </row>
    <row r="7" spans="1:22" s="83" customFormat="1" ht="19.5" customHeight="1">
      <c r="A7" s="96">
        <v>1</v>
      </c>
      <c r="B7" s="53" t="s">
        <v>59</v>
      </c>
      <c r="C7" s="53" t="s">
        <v>66</v>
      </c>
      <c r="D7" s="53" t="s">
        <v>131</v>
      </c>
      <c r="E7" s="78" t="s">
        <v>6</v>
      </c>
      <c r="F7" s="78">
        <v>20000</v>
      </c>
      <c r="G7" s="53" t="s">
        <v>59</v>
      </c>
      <c r="H7" s="84"/>
      <c r="I7" s="84"/>
      <c r="J7" s="84"/>
      <c r="K7" s="84"/>
      <c r="L7" s="84"/>
      <c r="M7" s="78"/>
      <c r="N7" s="55">
        <f>F7-M7</f>
        <v>20000</v>
      </c>
      <c r="O7" s="96" t="s">
        <v>147</v>
      </c>
      <c r="P7" s="97"/>
      <c r="Q7" s="81"/>
      <c r="R7" s="81"/>
      <c r="S7" s="81"/>
      <c r="T7" s="81"/>
      <c r="U7" s="81"/>
      <c r="V7" s="81"/>
    </row>
    <row r="8" spans="1:22" s="83" customFormat="1" ht="19.5" customHeight="1">
      <c r="A8" s="96">
        <v>2</v>
      </c>
      <c r="B8" s="53" t="s">
        <v>59</v>
      </c>
      <c r="C8" s="53" t="s">
        <v>67</v>
      </c>
      <c r="D8" s="53" t="s">
        <v>131</v>
      </c>
      <c r="E8" s="78" t="s">
        <v>6</v>
      </c>
      <c r="F8" s="78">
        <v>20000</v>
      </c>
      <c r="G8" s="53" t="s">
        <v>59</v>
      </c>
      <c r="H8" s="84"/>
      <c r="I8" s="84"/>
      <c r="J8" s="84"/>
      <c r="K8" s="84"/>
      <c r="L8" s="84"/>
      <c r="M8" s="78"/>
      <c r="N8" s="55">
        <f aca="true" t="shared" si="0" ref="N8:N78">F8-M8</f>
        <v>20000</v>
      </c>
      <c r="O8" s="96" t="s">
        <v>147</v>
      </c>
      <c r="P8" s="97"/>
      <c r="Q8" s="81"/>
      <c r="R8" s="81"/>
      <c r="S8" s="81"/>
      <c r="T8" s="81"/>
      <c r="U8" s="81"/>
      <c r="V8" s="81"/>
    </row>
    <row r="9" spans="1:22" s="83" customFormat="1" ht="19.5" customHeight="1">
      <c r="A9" s="96">
        <v>3</v>
      </c>
      <c r="B9" s="53" t="s">
        <v>59</v>
      </c>
      <c r="C9" s="52" t="s">
        <v>69</v>
      </c>
      <c r="D9" s="53" t="s">
        <v>131</v>
      </c>
      <c r="E9" s="78" t="s">
        <v>6</v>
      </c>
      <c r="F9" s="78">
        <v>100000</v>
      </c>
      <c r="G9" s="53" t="s">
        <v>59</v>
      </c>
      <c r="H9" s="84"/>
      <c r="I9" s="84"/>
      <c r="J9" s="84"/>
      <c r="K9" s="84"/>
      <c r="L9" s="84"/>
      <c r="M9" s="78"/>
      <c r="N9" s="55">
        <f t="shared" si="0"/>
        <v>100000</v>
      </c>
      <c r="O9" s="96" t="s">
        <v>147</v>
      </c>
      <c r="P9" s="97"/>
      <c r="Q9" s="81"/>
      <c r="R9" s="81"/>
      <c r="S9" s="81"/>
      <c r="T9" s="81"/>
      <c r="U9" s="81"/>
      <c r="V9" s="81"/>
    </row>
    <row r="10" spans="1:22" s="83" customFormat="1" ht="19.5" customHeight="1">
      <c r="A10" s="96">
        <v>4</v>
      </c>
      <c r="B10" s="52" t="s">
        <v>59</v>
      </c>
      <c r="C10" s="52" t="s">
        <v>161</v>
      </c>
      <c r="D10" s="53" t="s">
        <v>131</v>
      </c>
      <c r="E10" s="78" t="s">
        <v>6</v>
      </c>
      <c r="F10" s="78">
        <v>20000</v>
      </c>
      <c r="G10" s="52" t="s">
        <v>59</v>
      </c>
      <c r="H10" s="84"/>
      <c r="I10" s="84"/>
      <c r="J10" s="84"/>
      <c r="K10" s="84"/>
      <c r="L10" s="84"/>
      <c r="M10" s="78"/>
      <c r="N10" s="55">
        <f t="shared" si="0"/>
        <v>20000</v>
      </c>
      <c r="O10" s="96" t="s">
        <v>147</v>
      </c>
      <c r="P10" s="97"/>
      <c r="Q10" s="81"/>
      <c r="R10" s="81"/>
      <c r="S10" s="81"/>
      <c r="T10" s="81"/>
      <c r="U10" s="81"/>
      <c r="V10" s="81"/>
    </row>
    <row r="11" spans="1:22" s="83" customFormat="1" ht="19.5" customHeight="1">
      <c r="A11" s="96">
        <v>5</v>
      </c>
      <c r="B11" s="53" t="s">
        <v>59</v>
      </c>
      <c r="C11" s="52" t="s">
        <v>160</v>
      </c>
      <c r="D11" s="52" t="s">
        <v>82</v>
      </c>
      <c r="E11" s="78" t="s">
        <v>6</v>
      </c>
      <c r="F11" s="78">
        <v>40000</v>
      </c>
      <c r="G11" s="53" t="s">
        <v>59</v>
      </c>
      <c r="H11" s="84"/>
      <c r="I11" s="84"/>
      <c r="J11" s="84"/>
      <c r="K11" s="84"/>
      <c r="L11" s="84"/>
      <c r="M11" s="78"/>
      <c r="N11" s="55">
        <f t="shared" si="0"/>
        <v>40000</v>
      </c>
      <c r="O11" s="96" t="s">
        <v>147</v>
      </c>
      <c r="P11" s="97"/>
      <c r="Q11" s="81"/>
      <c r="R11" s="81"/>
      <c r="S11" s="81"/>
      <c r="T11" s="81"/>
      <c r="U11" s="81"/>
      <c r="V11" s="81"/>
    </row>
    <row r="12" spans="1:22" s="83" customFormat="1" ht="19.5" customHeight="1">
      <c r="A12" s="96">
        <v>6</v>
      </c>
      <c r="B12" s="53" t="s">
        <v>59</v>
      </c>
      <c r="C12" s="52" t="s">
        <v>155</v>
      </c>
      <c r="D12" s="52" t="s">
        <v>82</v>
      </c>
      <c r="E12" s="78" t="s">
        <v>6</v>
      </c>
      <c r="F12" s="78">
        <v>40000</v>
      </c>
      <c r="G12" s="53" t="s">
        <v>59</v>
      </c>
      <c r="H12" s="84"/>
      <c r="I12" s="84"/>
      <c r="J12" s="84"/>
      <c r="K12" s="84"/>
      <c r="L12" s="84"/>
      <c r="M12" s="78"/>
      <c r="N12" s="55">
        <f t="shared" si="0"/>
        <v>40000</v>
      </c>
      <c r="O12" s="96" t="s">
        <v>147</v>
      </c>
      <c r="P12" s="97"/>
      <c r="Q12" s="81"/>
      <c r="R12" s="81"/>
      <c r="S12" s="81"/>
      <c r="T12" s="81"/>
      <c r="U12" s="81"/>
      <c r="V12" s="81"/>
    </row>
    <row r="13" spans="1:22" s="83" customFormat="1" ht="19.5" customHeight="1">
      <c r="A13" s="96">
        <v>7</v>
      </c>
      <c r="B13" s="53" t="s">
        <v>59</v>
      </c>
      <c r="C13" s="52" t="s">
        <v>159</v>
      </c>
      <c r="D13" s="53" t="s">
        <v>131</v>
      </c>
      <c r="E13" s="78" t="s">
        <v>6</v>
      </c>
      <c r="F13" s="78">
        <v>20000</v>
      </c>
      <c r="G13" s="53" t="s">
        <v>59</v>
      </c>
      <c r="H13" s="84"/>
      <c r="I13" s="84"/>
      <c r="J13" s="84"/>
      <c r="K13" s="84"/>
      <c r="L13" s="84"/>
      <c r="M13" s="78"/>
      <c r="N13" s="55">
        <f t="shared" si="0"/>
        <v>20000</v>
      </c>
      <c r="O13" s="96" t="s">
        <v>147</v>
      </c>
      <c r="P13" s="97"/>
      <c r="Q13" s="81"/>
      <c r="R13" s="81"/>
      <c r="S13" s="81"/>
      <c r="T13" s="81"/>
      <c r="U13" s="81"/>
      <c r="V13" s="81"/>
    </row>
    <row r="14" spans="1:22" s="83" customFormat="1" ht="19.5" customHeight="1">
      <c r="A14" s="96">
        <v>8</v>
      </c>
      <c r="B14" s="53" t="s">
        <v>59</v>
      </c>
      <c r="C14" s="53" t="s">
        <v>124</v>
      </c>
      <c r="D14" s="53" t="s">
        <v>131</v>
      </c>
      <c r="E14" s="78" t="s">
        <v>6</v>
      </c>
      <c r="F14" s="78">
        <v>5000</v>
      </c>
      <c r="G14" s="53" t="s">
        <v>59</v>
      </c>
      <c r="H14" s="84"/>
      <c r="I14" s="84"/>
      <c r="J14" s="84"/>
      <c r="K14" s="84"/>
      <c r="L14" s="84"/>
      <c r="M14" s="78"/>
      <c r="N14" s="55">
        <f t="shared" si="0"/>
        <v>5000</v>
      </c>
      <c r="O14" s="96" t="s">
        <v>147</v>
      </c>
      <c r="P14" s="97"/>
      <c r="Q14" s="81"/>
      <c r="R14" s="81"/>
      <c r="S14" s="81"/>
      <c r="T14" s="81"/>
      <c r="U14" s="81"/>
      <c r="V14" s="81"/>
    </row>
    <row r="15" spans="1:22" s="83" customFormat="1" ht="19.5" customHeight="1">
      <c r="A15" s="96">
        <v>9</v>
      </c>
      <c r="B15" s="53" t="s">
        <v>117</v>
      </c>
      <c r="C15" s="53" t="s">
        <v>121</v>
      </c>
      <c r="D15" s="53" t="s">
        <v>131</v>
      </c>
      <c r="E15" s="78" t="s">
        <v>6</v>
      </c>
      <c r="F15" s="78">
        <v>5000</v>
      </c>
      <c r="G15" s="53" t="s">
        <v>117</v>
      </c>
      <c r="H15" s="84"/>
      <c r="I15" s="84"/>
      <c r="J15" s="84"/>
      <c r="K15" s="84"/>
      <c r="L15" s="84"/>
      <c r="M15" s="78"/>
      <c r="N15" s="55">
        <f t="shared" si="0"/>
        <v>5000</v>
      </c>
      <c r="O15" s="96" t="s">
        <v>147</v>
      </c>
      <c r="P15" s="97"/>
      <c r="Q15" s="81"/>
      <c r="R15" s="81"/>
      <c r="S15" s="81"/>
      <c r="T15" s="81"/>
      <c r="U15" s="81"/>
      <c r="V15" s="81"/>
    </row>
    <row r="16" spans="1:22" s="83" customFormat="1" ht="19.5" customHeight="1">
      <c r="A16" s="96">
        <v>10</v>
      </c>
      <c r="B16" s="53" t="s">
        <v>60</v>
      </c>
      <c r="C16" s="53" t="s">
        <v>156</v>
      </c>
      <c r="D16" s="53" t="s">
        <v>81</v>
      </c>
      <c r="E16" s="78" t="s">
        <v>6</v>
      </c>
      <c r="F16" s="78">
        <v>10000</v>
      </c>
      <c r="G16" s="53" t="s">
        <v>60</v>
      </c>
      <c r="H16" s="84"/>
      <c r="I16" s="84"/>
      <c r="J16" s="84"/>
      <c r="K16" s="84"/>
      <c r="L16" s="84"/>
      <c r="M16" s="78"/>
      <c r="N16" s="55">
        <f t="shared" si="0"/>
        <v>10000</v>
      </c>
      <c r="O16" s="96" t="s">
        <v>146</v>
      </c>
      <c r="P16" s="97"/>
      <c r="Q16" s="81"/>
      <c r="R16" s="81"/>
      <c r="S16" s="81"/>
      <c r="T16" s="81"/>
      <c r="U16" s="81"/>
      <c r="V16" s="81"/>
    </row>
    <row r="17" spans="1:22" s="83" customFormat="1" ht="19.5" customHeight="1">
      <c r="A17" s="96">
        <v>11</v>
      </c>
      <c r="B17" s="53" t="s">
        <v>60</v>
      </c>
      <c r="C17" s="53" t="s">
        <v>78</v>
      </c>
      <c r="D17" s="53" t="s">
        <v>82</v>
      </c>
      <c r="E17" s="78" t="s">
        <v>6</v>
      </c>
      <c r="F17" s="78">
        <v>50000</v>
      </c>
      <c r="G17" s="53" t="s">
        <v>60</v>
      </c>
      <c r="H17" s="84"/>
      <c r="I17" s="84"/>
      <c r="J17" s="84"/>
      <c r="K17" s="84"/>
      <c r="L17" s="84"/>
      <c r="M17" s="78"/>
      <c r="N17" s="55">
        <f t="shared" si="0"/>
        <v>50000</v>
      </c>
      <c r="O17" s="96" t="s">
        <v>146</v>
      </c>
      <c r="P17" s="97"/>
      <c r="Q17" s="81"/>
      <c r="R17" s="81"/>
      <c r="S17" s="81"/>
      <c r="T17" s="81"/>
      <c r="U17" s="81"/>
      <c r="V17" s="81"/>
    </row>
    <row r="18" spans="1:22" s="83" customFormat="1" ht="19.5" customHeight="1">
      <c r="A18" s="96">
        <v>12</v>
      </c>
      <c r="B18" s="53" t="s">
        <v>60</v>
      </c>
      <c r="C18" s="53" t="s">
        <v>68</v>
      </c>
      <c r="D18" s="53" t="s">
        <v>131</v>
      </c>
      <c r="E18" s="78" t="s">
        <v>6</v>
      </c>
      <c r="F18" s="78">
        <v>100000</v>
      </c>
      <c r="G18" s="53" t="s">
        <v>60</v>
      </c>
      <c r="H18" s="84"/>
      <c r="I18" s="84"/>
      <c r="J18" s="84"/>
      <c r="K18" s="84"/>
      <c r="L18" s="84"/>
      <c r="M18" s="78">
        <f>15460+22500+1680+21000+12690+22000+4500</f>
        <v>99830</v>
      </c>
      <c r="N18" s="55">
        <f t="shared" si="0"/>
        <v>170</v>
      </c>
      <c r="O18" s="96" t="s">
        <v>146</v>
      </c>
      <c r="P18" s="97"/>
      <c r="Q18" s="81"/>
      <c r="R18" s="81"/>
      <c r="S18" s="81"/>
      <c r="T18" s="81"/>
      <c r="U18" s="81"/>
      <c r="V18" s="81"/>
    </row>
    <row r="19" spans="1:22" s="83" customFormat="1" ht="19.5" customHeight="1">
      <c r="A19" s="96">
        <v>13</v>
      </c>
      <c r="B19" s="53" t="s">
        <v>60</v>
      </c>
      <c r="C19" s="53" t="s">
        <v>75</v>
      </c>
      <c r="D19" s="53" t="s">
        <v>81</v>
      </c>
      <c r="E19" s="78" t="s">
        <v>6</v>
      </c>
      <c r="F19" s="78">
        <v>200000</v>
      </c>
      <c r="G19" s="53" t="s">
        <v>60</v>
      </c>
      <c r="H19" s="84"/>
      <c r="I19" s="84"/>
      <c r="J19" s="84"/>
      <c r="K19" s="84"/>
      <c r="L19" s="84"/>
      <c r="M19" s="78"/>
      <c r="N19" s="55">
        <f t="shared" si="0"/>
        <v>200000</v>
      </c>
      <c r="O19" s="96" t="s">
        <v>146</v>
      </c>
      <c r="P19" s="97"/>
      <c r="Q19" s="81"/>
      <c r="R19" s="81"/>
      <c r="S19" s="81"/>
      <c r="T19" s="81"/>
      <c r="U19" s="81"/>
      <c r="V19" s="81"/>
    </row>
    <row r="20" spans="1:22" s="83" customFormat="1" ht="19.5" customHeight="1">
      <c r="A20" s="96">
        <v>14</v>
      </c>
      <c r="B20" s="53" t="s">
        <v>84</v>
      </c>
      <c r="C20" s="53" t="s">
        <v>98</v>
      </c>
      <c r="D20" s="53" t="s">
        <v>102</v>
      </c>
      <c r="E20" s="78" t="s">
        <v>6</v>
      </c>
      <c r="F20" s="78">
        <v>20000</v>
      </c>
      <c r="G20" s="53" t="s">
        <v>84</v>
      </c>
      <c r="H20" s="84"/>
      <c r="I20" s="84"/>
      <c r="J20" s="84"/>
      <c r="K20" s="84"/>
      <c r="L20" s="84"/>
      <c r="M20" s="78"/>
      <c r="N20" s="55">
        <f t="shared" si="0"/>
        <v>20000</v>
      </c>
      <c r="O20" s="96" t="s">
        <v>147</v>
      </c>
      <c r="P20" s="97"/>
      <c r="Q20" s="81"/>
      <c r="R20" s="81"/>
      <c r="S20" s="81"/>
      <c r="T20" s="81"/>
      <c r="U20" s="81"/>
      <c r="V20" s="81"/>
    </row>
    <row r="21" spans="1:22" s="83" customFormat="1" ht="19.5" customHeight="1">
      <c r="A21" s="96">
        <v>15</v>
      </c>
      <c r="B21" s="52" t="s">
        <v>83</v>
      </c>
      <c r="C21" s="52" t="s">
        <v>86</v>
      </c>
      <c r="D21" s="52" t="s">
        <v>102</v>
      </c>
      <c r="E21" s="78" t="s">
        <v>6</v>
      </c>
      <c r="F21" s="78">
        <v>40000</v>
      </c>
      <c r="G21" s="52" t="s">
        <v>83</v>
      </c>
      <c r="H21" s="84"/>
      <c r="I21" s="84"/>
      <c r="J21" s="84"/>
      <c r="K21" s="84"/>
      <c r="L21" s="84"/>
      <c r="M21" s="78">
        <f>9820</f>
        <v>9820</v>
      </c>
      <c r="N21" s="55">
        <f t="shared" si="0"/>
        <v>30180</v>
      </c>
      <c r="O21" s="96" t="s">
        <v>147</v>
      </c>
      <c r="P21" s="97"/>
      <c r="Q21" s="81"/>
      <c r="R21" s="81"/>
      <c r="S21" s="81"/>
      <c r="T21" s="81"/>
      <c r="U21" s="81"/>
      <c r="V21" s="81"/>
    </row>
    <row r="22" spans="1:22" s="83" customFormat="1" ht="19.5" customHeight="1">
      <c r="A22" s="96">
        <v>16</v>
      </c>
      <c r="B22" s="52" t="s">
        <v>83</v>
      </c>
      <c r="C22" s="53" t="s">
        <v>86</v>
      </c>
      <c r="D22" s="53" t="s">
        <v>103</v>
      </c>
      <c r="E22" s="78" t="s">
        <v>6</v>
      </c>
      <c r="F22" s="78">
        <v>10000</v>
      </c>
      <c r="G22" s="52" t="s">
        <v>83</v>
      </c>
      <c r="H22" s="84"/>
      <c r="I22" s="84"/>
      <c r="J22" s="84"/>
      <c r="K22" s="84"/>
      <c r="L22" s="84"/>
      <c r="M22" s="78"/>
      <c r="N22" s="55">
        <f t="shared" si="0"/>
        <v>10000</v>
      </c>
      <c r="O22" s="96" t="s">
        <v>147</v>
      </c>
      <c r="P22" s="97"/>
      <c r="Q22" s="81"/>
      <c r="R22" s="81"/>
      <c r="S22" s="81"/>
      <c r="T22" s="81"/>
      <c r="U22" s="81"/>
      <c r="V22" s="81"/>
    </row>
    <row r="23" spans="1:22" s="83" customFormat="1" ht="19.5" customHeight="1">
      <c r="A23" s="96">
        <v>17</v>
      </c>
      <c r="B23" s="52" t="s">
        <v>83</v>
      </c>
      <c r="C23" s="53" t="s">
        <v>87</v>
      </c>
      <c r="D23" s="53" t="s">
        <v>102</v>
      </c>
      <c r="E23" s="78" t="s">
        <v>6</v>
      </c>
      <c r="F23" s="78">
        <v>10000</v>
      </c>
      <c r="G23" s="52" t="s">
        <v>83</v>
      </c>
      <c r="H23" s="84"/>
      <c r="I23" s="84"/>
      <c r="J23" s="84"/>
      <c r="K23" s="84"/>
      <c r="L23" s="84"/>
      <c r="M23" s="78"/>
      <c r="N23" s="55">
        <f t="shared" si="0"/>
        <v>10000</v>
      </c>
      <c r="O23" s="96" t="s">
        <v>147</v>
      </c>
      <c r="P23" s="97"/>
      <c r="Q23" s="81"/>
      <c r="R23" s="81"/>
      <c r="S23" s="81"/>
      <c r="T23" s="81"/>
      <c r="U23" s="81"/>
      <c r="V23" s="81"/>
    </row>
    <row r="24" spans="1:22" s="83" customFormat="1" ht="19.5" customHeight="1">
      <c r="A24" s="96">
        <v>18</v>
      </c>
      <c r="B24" s="52" t="s">
        <v>83</v>
      </c>
      <c r="C24" s="53" t="s">
        <v>16</v>
      </c>
      <c r="D24" s="53" t="s">
        <v>102</v>
      </c>
      <c r="E24" s="78" t="s">
        <v>6</v>
      </c>
      <c r="F24" s="78">
        <v>80000</v>
      </c>
      <c r="G24" s="52" t="s">
        <v>83</v>
      </c>
      <c r="H24" s="84"/>
      <c r="I24" s="84"/>
      <c r="J24" s="84"/>
      <c r="K24" s="84"/>
      <c r="L24" s="84"/>
      <c r="M24" s="78">
        <f>18530+22560+5658</f>
        <v>46748</v>
      </c>
      <c r="N24" s="55">
        <f t="shared" si="0"/>
        <v>33252</v>
      </c>
      <c r="O24" s="96" t="s">
        <v>147</v>
      </c>
      <c r="P24" s="97"/>
      <c r="Q24" s="81"/>
      <c r="R24" s="81"/>
      <c r="S24" s="81"/>
      <c r="T24" s="81"/>
      <c r="U24" s="81"/>
      <c r="V24" s="81"/>
    </row>
    <row r="25" spans="1:22" s="83" customFormat="1" ht="19.5" customHeight="1">
      <c r="A25" s="96">
        <v>19</v>
      </c>
      <c r="B25" s="52" t="s">
        <v>83</v>
      </c>
      <c r="C25" s="52" t="s">
        <v>19</v>
      </c>
      <c r="D25" s="52" t="s">
        <v>102</v>
      </c>
      <c r="E25" s="78" t="s">
        <v>6</v>
      </c>
      <c r="F25" s="78">
        <v>20000</v>
      </c>
      <c r="G25" s="52" t="s">
        <v>83</v>
      </c>
      <c r="H25" s="84"/>
      <c r="I25" s="84"/>
      <c r="J25" s="84"/>
      <c r="K25" s="84"/>
      <c r="L25" s="84"/>
      <c r="M25" s="78">
        <f>7500+3600</f>
        <v>11100</v>
      </c>
      <c r="N25" s="55">
        <f t="shared" si="0"/>
        <v>8900</v>
      </c>
      <c r="O25" s="96" t="s">
        <v>147</v>
      </c>
      <c r="P25" s="97"/>
      <c r="Q25" s="81"/>
      <c r="R25" s="81"/>
      <c r="S25" s="81"/>
      <c r="T25" s="81"/>
      <c r="U25" s="81"/>
      <c r="V25" s="81"/>
    </row>
    <row r="26" spans="1:16" s="81" customFormat="1" ht="19.5" customHeight="1">
      <c r="A26" s="98"/>
      <c r="B26" s="105"/>
      <c r="C26" s="105"/>
      <c r="D26" s="105"/>
      <c r="E26" s="90"/>
      <c r="F26" s="90"/>
      <c r="G26" s="105"/>
      <c r="M26" s="90"/>
      <c r="N26" s="106"/>
      <c r="O26" s="98"/>
      <c r="P26" s="80"/>
    </row>
    <row r="27" spans="1:16" s="24" customFormat="1" ht="21">
      <c r="A27" s="114" t="s">
        <v>166</v>
      </c>
      <c r="B27" s="114"/>
      <c r="C27" s="114"/>
      <c r="D27" s="114" t="s">
        <v>172</v>
      </c>
      <c r="E27" s="114"/>
      <c r="F27" s="114"/>
      <c r="G27" s="114"/>
      <c r="J27" s="114" t="s">
        <v>168</v>
      </c>
      <c r="K27" s="114"/>
      <c r="L27" s="114"/>
      <c r="M27" s="114"/>
      <c r="N27" s="114"/>
      <c r="O27" s="114"/>
      <c r="P27" s="114"/>
    </row>
    <row r="28" spans="1:15" s="24" customFormat="1" ht="21">
      <c r="A28" s="24" t="s">
        <v>164</v>
      </c>
      <c r="B28" s="114" t="s">
        <v>170</v>
      </c>
      <c r="C28" s="114"/>
      <c r="D28" s="114" t="s">
        <v>171</v>
      </c>
      <c r="E28" s="114"/>
      <c r="F28" s="114"/>
      <c r="L28" s="24" t="s">
        <v>165</v>
      </c>
      <c r="M28" s="114" t="s">
        <v>173</v>
      </c>
      <c r="N28" s="114"/>
      <c r="O28" s="114"/>
    </row>
    <row r="29" ht="19.5" customHeight="1">
      <c r="A29" s="79"/>
    </row>
    <row r="30" ht="19.5" customHeight="1">
      <c r="A30" s="79"/>
    </row>
    <row r="31" spans="15:16" ht="19.5" customHeight="1">
      <c r="O31" s="116" t="s">
        <v>163</v>
      </c>
      <c r="P31" s="116"/>
    </row>
    <row r="32" spans="1:16" ht="19.5" customHeight="1">
      <c r="A32" s="117" t="s">
        <v>154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03" t="s">
        <v>143</v>
      </c>
      <c r="O32" s="103"/>
      <c r="P32" s="80"/>
    </row>
    <row r="33" spans="1:16" ht="19.5" customHeight="1">
      <c r="A33" s="115" t="s">
        <v>21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03" t="s">
        <v>144</v>
      </c>
      <c r="O33" s="103"/>
      <c r="P33" s="80"/>
    </row>
    <row r="34" spans="1:16" ht="19.5" customHeight="1">
      <c r="A34" s="115" t="s">
        <v>162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04" t="s">
        <v>145</v>
      </c>
      <c r="O34" s="104"/>
      <c r="P34" s="80"/>
    </row>
    <row r="35" spans="1:22" s="82" customFormat="1" ht="19.5" customHeight="1">
      <c r="A35" s="109" t="s">
        <v>2</v>
      </c>
      <c r="B35" s="109" t="s">
        <v>2</v>
      </c>
      <c r="C35" s="109" t="s">
        <v>30</v>
      </c>
      <c r="D35" s="94" t="s">
        <v>31</v>
      </c>
      <c r="E35" s="109" t="s">
        <v>33</v>
      </c>
      <c r="F35" s="109" t="s">
        <v>8</v>
      </c>
      <c r="G35" s="94" t="s">
        <v>34</v>
      </c>
      <c r="H35" s="111" t="s">
        <v>36</v>
      </c>
      <c r="I35" s="112"/>
      <c r="J35" s="112"/>
      <c r="K35" s="112"/>
      <c r="L35" s="113"/>
      <c r="M35" s="109" t="s">
        <v>37</v>
      </c>
      <c r="N35" s="109" t="s">
        <v>38</v>
      </c>
      <c r="O35" s="94" t="s">
        <v>14</v>
      </c>
      <c r="P35" s="109" t="s">
        <v>15</v>
      </c>
      <c r="Q35" s="81"/>
      <c r="R35" s="81"/>
      <c r="S35" s="81"/>
      <c r="T35" s="81"/>
      <c r="U35" s="81"/>
      <c r="V35" s="81"/>
    </row>
    <row r="36" spans="1:22" s="83" customFormat="1" ht="19.5" customHeight="1">
      <c r="A36" s="110"/>
      <c r="B36" s="110"/>
      <c r="C36" s="110"/>
      <c r="D36" s="95" t="s">
        <v>32</v>
      </c>
      <c r="E36" s="110"/>
      <c r="F36" s="110"/>
      <c r="G36" s="95" t="s">
        <v>35</v>
      </c>
      <c r="H36" s="95">
        <v>1</v>
      </c>
      <c r="I36" s="95">
        <v>2</v>
      </c>
      <c r="J36" s="95">
        <v>3</v>
      </c>
      <c r="K36" s="95">
        <v>4</v>
      </c>
      <c r="L36" s="95">
        <v>5</v>
      </c>
      <c r="M36" s="110"/>
      <c r="N36" s="110"/>
      <c r="O36" s="95" t="s">
        <v>39</v>
      </c>
      <c r="P36" s="110"/>
      <c r="Q36" s="81"/>
      <c r="R36" s="81"/>
      <c r="S36" s="81"/>
      <c r="T36" s="81"/>
      <c r="U36" s="81"/>
      <c r="V36" s="81"/>
    </row>
    <row r="37" spans="1:22" s="83" customFormat="1" ht="19.5" customHeight="1">
      <c r="A37" s="96">
        <v>20</v>
      </c>
      <c r="B37" s="52" t="s">
        <v>83</v>
      </c>
      <c r="C37" s="53" t="s">
        <v>19</v>
      </c>
      <c r="D37" s="53" t="s">
        <v>102</v>
      </c>
      <c r="E37" s="78"/>
      <c r="F37" s="78">
        <v>20000</v>
      </c>
      <c r="G37" s="52" t="s">
        <v>83</v>
      </c>
      <c r="H37" s="84"/>
      <c r="I37" s="84"/>
      <c r="J37" s="84"/>
      <c r="K37" s="84"/>
      <c r="L37" s="108" t="s">
        <v>167</v>
      </c>
      <c r="M37" s="78"/>
      <c r="N37" s="55">
        <f t="shared" si="0"/>
        <v>20000</v>
      </c>
      <c r="O37" s="96" t="s">
        <v>147</v>
      </c>
      <c r="P37" s="97"/>
      <c r="Q37" s="81"/>
      <c r="R37" s="81"/>
      <c r="S37" s="81"/>
      <c r="T37" s="81"/>
      <c r="U37" s="81"/>
      <c r="V37" s="81"/>
    </row>
    <row r="38" spans="1:22" s="83" customFormat="1" ht="19.5" customHeight="1">
      <c r="A38" s="96">
        <v>21</v>
      </c>
      <c r="B38" s="52" t="s">
        <v>83</v>
      </c>
      <c r="C38" s="53" t="s">
        <v>88</v>
      </c>
      <c r="D38" s="53" t="s">
        <v>102</v>
      </c>
      <c r="E38" s="78"/>
      <c r="F38" s="78">
        <v>250000</v>
      </c>
      <c r="G38" s="52" t="s">
        <v>83</v>
      </c>
      <c r="H38" s="84"/>
      <c r="I38" s="84"/>
      <c r="J38" s="84"/>
      <c r="K38" s="84"/>
      <c r="L38" s="84"/>
      <c r="M38" s="78"/>
      <c r="N38" s="55">
        <f t="shared" si="0"/>
        <v>250000</v>
      </c>
      <c r="O38" s="96" t="s">
        <v>147</v>
      </c>
      <c r="P38" s="97"/>
      <c r="Q38" s="81"/>
      <c r="R38" s="81"/>
      <c r="S38" s="81"/>
      <c r="T38" s="81"/>
      <c r="U38" s="81"/>
      <c r="V38" s="81"/>
    </row>
    <row r="39" spans="1:22" s="83" customFormat="1" ht="19.5" customHeight="1">
      <c r="A39" s="96">
        <v>22</v>
      </c>
      <c r="B39" s="52" t="s">
        <v>83</v>
      </c>
      <c r="C39" s="53" t="s">
        <v>88</v>
      </c>
      <c r="D39" s="53" t="s">
        <v>103</v>
      </c>
      <c r="E39" s="78"/>
      <c r="F39" s="78">
        <v>350000</v>
      </c>
      <c r="G39" s="52" t="s">
        <v>83</v>
      </c>
      <c r="H39" s="84"/>
      <c r="I39" s="84"/>
      <c r="J39" s="84"/>
      <c r="K39" s="84"/>
      <c r="L39" s="84"/>
      <c r="M39" s="78"/>
      <c r="N39" s="55">
        <f t="shared" si="0"/>
        <v>350000</v>
      </c>
      <c r="O39" s="96" t="s">
        <v>147</v>
      </c>
      <c r="P39" s="97"/>
      <c r="Q39" s="81"/>
      <c r="R39" s="81"/>
      <c r="S39" s="81"/>
      <c r="T39" s="81"/>
      <c r="U39" s="81"/>
      <c r="V39" s="81"/>
    </row>
    <row r="40" spans="1:22" s="83" customFormat="1" ht="19.5" customHeight="1">
      <c r="A40" s="96">
        <v>23</v>
      </c>
      <c r="B40" s="52" t="s">
        <v>83</v>
      </c>
      <c r="C40" s="53" t="s">
        <v>28</v>
      </c>
      <c r="D40" s="53" t="s">
        <v>102</v>
      </c>
      <c r="E40" s="78"/>
      <c r="F40" s="78">
        <v>80000</v>
      </c>
      <c r="G40" s="52" t="s">
        <v>83</v>
      </c>
      <c r="H40" s="84"/>
      <c r="I40" s="84"/>
      <c r="J40" s="84"/>
      <c r="K40" s="84"/>
      <c r="L40" s="84"/>
      <c r="M40" s="78"/>
      <c r="N40" s="55">
        <f t="shared" si="0"/>
        <v>80000</v>
      </c>
      <c r="O40" s="96" t="s">
        <v>147</v>
      </c>
      <c r="P40" s="97"/>
      <c r="Q40" s="81"/>
      <c r="R40" s="81"/>
      <c r="S40" s="81"/>
      <c r="T40" s="81"/>
      <c r="U40" s="81"/>
      <c r="V40" s="81"/>
    </row>
    <row r="41" spans="1:22" s="83" customFormat="1" ht="19.5" customHeight="1">
      <c r="A41" s="96">
        <v>24</v>
      </c>
      <c r="B41" s="52" t="s">
        <v>83</v>
      </c>
      <c r="C41" s="53" t="s">
        <v>28</v>
      </c>
      <c r="D41" s="53" t="s">
        <v>103</v>
      </c>
      <c r="E41" s="78"/>
      <c r="F41" s="78">
        <v>80000</v>
      </c>
      <c r="G41" s="52" t="s">
        <v>83</v>
      </c>
      <c r="H41" s="84"/>
      <c r="I41" s="84"/>
      <c r="J41" s="84"/>
      <c r="K41" s="84"/>
      <c r="L41" s="84"/>
      <c r="M41" s="78"/>
      <c r="N41" s="55">
        <f t="shared" si="0"/>
        <v>80000</v>
      </c>
      <c r="O41" s="96" t="s">
        <v>147</v>
      </c>
      <c r="P41" s="97"/>
      <c r="Q41" s="81"/>
      <c r="R41" s="81"/>
      <c r="S41" s="81"/>
      <c r="T41" s="81"/>
      <c r="U41" s="81"/>
      <c r="V41" s="81"/>
    </row>
    <row r="42" spans="1:22" s="83" customFormat="1" ht="19.5" customHeight="1">
      <c r="A42" s="96">
        <v>25</v>
      </c>
      <c r="B42" s="52" t="s">
        <v>83</v>
      </c>
      <c r="C42" s="53" t="s">
        <v>25</v>
      </c>
      <c r="D42" s="53" t="s">
        <v>102</v>
      </c>
      <c r="E42" s="78"/>
      <c r="F42" s="78">
        <v>10000</v>
      </c>
      <c r="G42" s="52" t="s">
        <v>83</v>
      </c>
      <c r="H42" s="84"/>
      <c r="I42" s="84"/>
      <c r="J42" s="84"/>
      <c r="K42" s="84"/>
      <c r="L42" s="84"/>
      <c r="M42" s="78"/>
      <c r="N42" s="55">
        <f t="shared" si="0"/>
        <v>10000</v>
      </c>
      <c r="O42" s="96" t="s">
        <v>147</v>
      </c>
      <c r="P42" s="97"/>
      <c r="Q42" s="81"/>
      <c r="R42" s="81"/>
      <c r="S42" s="81"/>
      <c r="T42" s="81"/>
      <c r="U42" s="81"/>
      <c r="V42" s="81"/>
    </row>
    <row r="43" spans="1:22" s="83" customFormat="1" ht="19.5" customHeight="1">
      <c r="A43" s="96">
        <v>26</v>
      </c>
      <c r="B43" s="52" t="s">
        <v>83</v>
      </c>
      <c r="C43" s="53" t="s">
        <v>25</v>
      </c>
      <c r="D43" s="52" t="s">
        <v>103</v>
      </c>
      <c r="E43" s="78"/>
      <c r="F43" s="78">
        <v>20000</v>
      </c>
      <c r="G43" s="52" t="s">
        <v>83</v>
      </c>
      <c r="H43" s="84"/>
      <c r="I43" s="84"/>
      <c r="J43" s="84"/>
      <c r="K43" s="84"/>
      <c r="L43" s="84"/>
      <c r="M43" s="78"/>
      <c r="N43" s="55">
        <f t="shared" si="0"/>
        <v>20000</v>
      </c>
      <c r="O43" s="96" t="s">
        <v>147</v>
      </c>
      <c r="P43" s="97"/>
      <c r="Q43" s="81"/>
      <c r="R43" s="81"/>
      <c r="S43" s="81"/>
      <c r="T43" s="81"/>
      <c r="U43" s="81"/>
      <c r="V43" s="81"/>
    </row>
    <row r="44" spans="1:22" s="83" customFormat="1" ht="19.5" customHeight="1">
      <c r="A44" s="96">
        <v>27</v>
      </c>
      <c r="B44" s="52" t="s">
        <v>83</v>
      </c>
      <c r="C44" s="52" t="s">
        <v>89</v>
      </c>
      <c r="D44" s="52" t="s">
        <v>103</v>
      </c>
      <c r="E44" s="78"/>
      <c r="F44" s="78">
        <v>60000</v>
      </c>
      <c r="G44" s="52" t="s">
        <v>83</v>
      </c>
      <c r="H44" s="84"/>
      <c r="I44" s="84"/>
      <c r="J44" s="84"/>
      <c r="K44" s="84"/>
      <c r="L44" s="84"/>
      <c r="M44" s="78"/>
      <c r="N44" s="55">
        <f t="shared" si="0"/>
        <v>60000</v>
      </c>
      <c r="O44" s="96" t="s">
        <v>147</v>
      </c>
      <c r="P44" s="97"/>
      <c r="Q44" s="81"/>
      <c r="R44" s="81"/>
      <c r="S44" s="81"/>
      <c r="T44" s="81"/>
      <c r="U44" s="81"/>
      <c r="V44" s="81"/>
    </row>
    <row r="45" spans="1:22" s="83" customFormat="1" ht="19.5" customHeight="1">
      <c r="A45" s="96">
        <v>28</v>
      </c>
      <c r="B45" s="52" t="s">
        <v>83</v>
      </c>
      <c r="C45" s="53" t="s">
        <v>90</v>
      </c>
      <c r="D45" s="53" t="s">
        <v>103</v>
      </c>
      <c r="E45" s="78"/>
      <c r="F45" s="78">
        <v>50000</v>
      </c>
      <c r="G45" s="52" t="s">
        <v>83</v>
      </c>
      <c r="H45" s="84"/>
      <c r="I45" s="84"/>
      <c r="J45" s="84"/>
      <c r="K45" s="84"/>
      <c r="L45" s="84"/>
      <c r="M45" s="78"/>
      <c r="N45" s="55">
        <f t="shared" si="0"/>
        <v>50000</v>
      </c>
      <c r="O45" s="96" t="s">
        <v>147</v>
      </c>
      <c r="P45" s="97"/>
      <c r="Q45" s="81"/>
      <c r="R45" s="81"/>
      <c r="S45" s="81"/>
      <c r="T45" s="81"/>
      <c r="U45" s="81"/>
      <c r="V45" s="81"/>
    </row>
    <row r="46" spans="1:22" s="83" customFormat="1" ht="19.5" customHeight="1">
      <c r="A46" s="96">
        <v>29</v>
      </c>
      <c r="B46" s="52" t="s">
        <v>83</v>
      </c>
      <c r="C46" s="56" t="s">
        <v>91</v>
      </c>
      <c r="D46" s="56" t="s">
        <v>102</v>
      </c>
      <c r="E46" s="85"/>
      <c r="F46" s="85">
        <v>30000</v>
      </c>
      <c r="G46" s="52" t="s">
        <v>83</v>
      </c>
      <c r="H46" s="84"/>
      <c r="I46" s="84"/>
      <c r="J46" s="84"/>
      <c r="K46" s="84"/>
      <c r="L46" s="84"/>
      <c r="M46" s="78"/>
      <c r="N46" s="55">
        <f t="shared" si="0"/>
        <v>30000</v>
      </c>
      <c r="O46" s="96" t="s">
        <v>147</v>
      </c>
      <c r="P46" s="97"/>
      <c r="Q46" s="81"/>
      <c r="R46" s="81"/>
      <c r="S46" s="81"/>
      <c r="T46" s="81"/>
      <c r="U46" s="81"/>
      <c r="V46" s="81"/>
    </row>
    <row r="47" spans="1:22" s="83" customFormat="1" ht="19.5" customHeight="1">
      <c r="A47" s="96">
        <v>30</v>
      </c>
      <c r="B47" s="52" t="s">
        <v>83</v>
      </c>
      <c r="C47" s="56" t="s">
        <v>91</v>
      </c>
      <c r="D47" s="56" t="s">
        <v>103</v>
      </c>
      <c r="E47" s="85"/>
      <c r="F47" s="85">
        <v>50000</v>
      </c>
      <c r="G47" s="52" t="s">
        <v>83</v>
      </c>
      <c r="H47" s="84"/>
      <c r="I47" s="84"/>
      <c r="J47" s="84"/>
      <c r="K47" s="84"/>
      <c r="L47" s="84"/>
      <c r="M47" s="78">
        <f>3200+1500+6510</f>
        <v>11210</v>
      </c>
      <c r="N47" s="55">
        <f t="shared" si="0"/>
        <v>38790</v>
      </c>
      <c r="O47" s="96" t="s">
        <v>147</v>
      </c>
      <c r="P47" s="97"/>
      <c r="Q47" s="81"/>
      <c r="R47" s="81"/>
      <c r="S47" s="81"/>
      <c r="T47" s="81"/>
      <c r="U47" s="81"/>
      <c r="V47" s="81"/>
    </row>
    <row r="48" spans="1:22" s="83" customFormat="1" ht="19.5" customHeight="1">
      <c r="A48" s="96">
        <v>31</v>
      </c>
      <c r="B48" s="52" t="s">
        <v>83</v>
      </c>
      <c r="C48" s="56" t="s">
        <v>92</v>
      </c>
      <c r="D48" s="56" t="s">
        <v>102</v>
      </c>
      <c r="E48" s="85"/>
      <c r="F48" s="85">
        <v>450000</v>
      </c>
      <c r="G48" s="52" t="s">
        <v>83</v>
      </c>
      <c r="H48" s="84"/>
      <c r="I48" s="84"/>
      <c r="J48" s="84"/>
      <c r="K48" s="84"/>
      <c r="L48" s="84"/>
      <c r="M48" s="78">
        <f>2418+7350+15385+3500+5400+4630+14805+42000+22180+14000+6600+3300+56700+8800+3600+24000+5800+2274+23280+3500</f>
        <v>269522</v>
      </c>
      <c r="N48" s="55">
        <f t="shared" si="0"/>
        <v>180478</v>
      </c>
      <c r="O48" s="96" t="s">
        <v>147</v>
      </c>
      <c r="P48" s="97"/>
      <c r="Q48" s="81"/>
      <c r="R48" s="81"/>
      <c r="S48" s="81"/>
      <c r="T48" s="81"/>
      <c r="U48" s="81"/>
      <c r="V48" s="81"/>
    </row>
    <row r="49" spans="1:22" s="83" customFormat="1" ht="19.5" customHeight="1">
      <c r="A49" s="96">
        <v>32</v>
      </c>
      <c r="B49" s="53" t="s">
        <v>83</v>
      </c>
      <c r="C49" s="52" t="s">
        <v>137</v>
      </c>
      <c r="D49" s="52" t="s">
        <v>102</v>
      </c>
      <c r="E49" s="91"/>
      <c r="F49" s="91">
        <v>80000</v>
      </c>
      <c r="G49" s="53" t="s">
        <v>83</v>
      </c>
      <c r="H49" s="84"/>
      <c r="I49" s="84"/>
      <c r="J49" s="84"/>
      <c r="K49" s="84"/>
      <c r="L49" s="84"/>
      <c r="M49" s="78"/>
      <c r="N49" s="55">
        <f t="shared" si="0"/>
        <v>80000</v>
      </c>
      <c r="O49" s="96" t="s">
        <v>147</v>
      </c>
      <c r="P49" s="97"/>
      <c r="Q49" s="81"/>
      <c r="R49" s="81"/>
      <c r="S49" s="81"/>
      <c r="T49" s="81"/>
      <c r="U49" s="81"/>
      <c r="V49" s="81"/>
    </row>
    <row r="50" spans="1:22" s="83" customFormat="1" ht="19.5" customHeight="1">
      <c r="A50" s="96">
        <v>33</v>
      </c>
      <c r="B50" s="52" t="s">
        <v>83</v>
      </c>
      <c r="C50" s="52" t="s">
        <v>101</v>
      </c>
      <c r="D50" s="52" t="s">
        <v>102</v>
      </c>
      <c r="E50" s="91"/>
      <c r="F50" s="91">
        <v>260000</v>
      </c>
      <c r="G50" s="52" t="s">
        <v>83</v>
      </c>
      <c r="H50" s="84"/>
      <c r="I50" s="84"/>
      <c r="J50" s="84"/>
      <c r="K50" s="84"/>
      <c r="L50" s="84"/>
      <c r="M50" s="78"/>
      <c r="N50" s="55">
        <f t="shared" si="0"/>
        <v>260000</v>
      </c>
      <c r="O50" s="96" t="s">
        <v>147</v>
      </c>
      <c r="P50" s="97"/>
      <c r="Q50" s="81"/>
      <c r="R50" s="81"/>
      <c r="S50" s="81"/>
      <c r="T50" s="81"/>
      <c r="U50" s="81"/>
      <c r="V50" s="81"/>
    </row>
    <row r="51" spans="1:22" s="83" customFormat="1" ht="19.5" customHeight="1">
      <c r="A51" s="96">
        <v>34</v>
      </c>
      <c r="B51" s="53" t="s">
        <v>83</v>
      </c>
      <c r="C51" s="52" t="s">
        <v>16</v>
      </c>
      <c r="D51" s="92" t="s">
        <v>157</v>
      </c>
      <c r="E51" s="91"/>
      <c r="F51" s="91">
        <v>40000</v>
      </c>
      <c r="G51" s="53" t="s">
        <v>83</v>
      </c>
      <c r="H51" s="84"/>
      <c r="I51" s="84"/>
      <c r="J51" s="84"/>
      <c r="K51" s="84"/>
      <c r="L51" s="84"/>
      <c r="M51" s="78">
        <f>6440+9999.5</f>
        <v>16439.5</v>
      </c>
      <c r="N51" s="55">
        <f t="shared" si="0"/>
        <v>23560.5</v>
      </c>
      <c r="O51" s="96" t="s">
        <v>147</v>
      </c>
      <c r="P51" s="97"/>
      <c r="Q51" s="81"/>
      <c r="R51" s="81"/>
      <c r="S51" s="81"/>
      <c r="T51" s="81"/>
      <c r="U51" s="81"/>
      <c r="V51" s="81"/>
    </row>
    <row r="52" spans="1:22" s="83" customFormat="1" ht="19.5" customHeight="1">
      <c r="A52" s="96">
        <v>35</v>
      </c>
      <c r="B52" s="53" t="s">
        <v>83</v>
      </c>
      <c r="C52" s="52" t="s">
        <v>43</v>
      </c>
      <c r="D52" s="92" t="s">
        <v>157</v>
      </c>
      <c r="E52" s="78"/>
      <c r="F52" s="78">
        <v>5000</v>
      </c>
      <c r="G52" s="53" t="s">
        <v>83</v>
      </c>
      <c r="H52" s="84"/>
      <c r="I52" s="84"/>
      <c r="J52" s="84"/>
      <c r="K52" s="84"/>
      <c r="L52" s="84"/>
      <c r="M52" s="78"/>
      <c r="N52" s="55">
        <f t="shared" si="0"/>
        <v>5000</v>
      </c>
      <c r="O52" s="96" t="s">
        <v>147</v>
      </c>
      <c r="P52" s="97"/>
      <c r="Q52" s="81"/>
      <c r="R52" s="81"/>
      <c r="S52" s="81"/>
      <c r="T52" s="81"/>
      <c r="U52" s="81"/>
      <c r="V52" s="81"/>
    </row>
    <row r="53" spans="1:22" s="83" customFormat="1" ht="19.5" customHeight="1">
      <c r="A53" s="96">
        <v>36</v>
      </c>
      <c r="B53" s="53" t="s">
        <v>83</v>
      </c>
      <c r="C53" s="52" t="s">
        <v>19</v>
      </c>
      <c r="D53" s="92" t="s">
        <v>157</v>
      </c>
      <c r="E53" s="78"/>
      <c r="F53" s="78">
        <v>30000</v>
      </c>
      <c r="G53" s="53" t="s">
        <v>83</v>
      </c>
      <c r="H53" s="84"/>
      <c r="I53" s="84"/>
      <c r="J53" s="84"/>
      <c r="K53" s="84"/>
      <c r="L53" s="84"/>
      <c r="M53" s="78"/>
      <c r="N53" s="55">
        <f t="shared" si="0"/>
        <v>30000</v>
      </c>
      <c r="O53" s="96" t="s">
        <v>147</v>
      </c>
      <c r="P53" s="97"/>
      <c r="Q53" s="81"/>
      <c r="R53" s="81"/>
      <c r="S53" s="81"/>
      <c r="T53" s="81"/>
      <c r="U53" s="81"/>
      <c r="V53" s="81"/>
    </row>
    <row r="54" spans="1:22" s="83" customFormat="1" ht="19.5" customHeight="1">
      <c r="A54" s="96">
        <v>37</v>
      </c>
      <c r="B54" s="53" t="s">
        <v>83</v>
      </c>
      <c r="C54" s="52" t="s">
        <v>41</v>
      </c>
      <c r="D54" s="92" t="s">
        <v>157</v>
      </c>
      <c r="E54" s="78"/>
      <c r="F54" s="78">
        <v>20000</v>
      </c>
      <c r="G54" s="53" t="s">
        <v>83</v>
      </c>
      <c r="H54" s="84"/>
      <c r="I54" s="84"/>
      <c r="J54" s="84"/>
      <c r="K54" s="84"/>
      <c r="L54" s="84"/>
      <c r="M54" s="78">
        <v>14600</v>
      </c>
      <c r="N54" s="55">
        <f t="shared" si="0"/>
        <v>5400</v>
      </c>
      <c r="O54" s="96" t="s">
        <v>147</v>
      </c>
      <c r="P54" s="97"/>
      <c r="Q54" s="81"/>
      <c r="R54" s="81"/>
      <c r="S54" s="81"/>
      <c r="T54" s="81"/>
      <c r="U54" s="81"/>
      <c r="V54" s="81"/>
    </row>
    <row r="55" spans="1:22" s="83" customFormat="1" ht="19.5" customHeight="1">
      <c r="A55" s="96">
        <v>38</v>
      </c>
      <c r="B55" s="53" t="s">
        <v>50</v>
      </c>
      <c r="C55" s="53" t="s">
        <v>16</v>
      </c>
      <c r="D55" s="53" t="s">
        <v>51</v>
      </c>
      <c r="E55" s="78"/>
      <c r="F55" s="78">
        <v>20000</v>
      </c>
      <c r="G55" s="53" t="s">
        <v>50</v>
      </c>
      <c r="H55" s="84"/>
      <c r="I55" s="84"/>
      <c r="J55" s="84"/>
      <c r="K55" s="84"/>
      <c r="L55" s="84"/>
      <c r="M55" s="78"/>
      <c r="N55" s="55">
        <f t="shared" si="0"/>
        <v>20000</v>
      </c>
      <c r="O55" s="96" t="s">
        <v>147</v>
      </c>
      <c r="P55" s="97"/>
      <c r="Q55" s="81"/>
      <c r="R55" s="81"/>
      <c r="S55" s="81"/>
      <c r="T55" s="81"/>
      <c r="U55" s="81"/>
      <c r="V55" s="81"/>
    </row>
    <row r="56" spans="1:22" s="83" customFormat="1" ht="19.5" customHeight="1">
      <c r="A56" s="96">
        <v>39</v>
      </c>
      <c r="B56" s="53" t="s">
        <v>50</v>
      </c>
      <c r="C56" s="53" t="s">
        <v>64</v>
      </c>
      <c r="D56" s="53" t="s">
        <v>51</v>
      </c>
      <c r="E56" s="78"/>
      <c r="F56" s="78">
        <v>800000</v>
      </c>
      <c r="G56" s="53" t="s">
        <v>50</v>
      </c>
      <c r="H56" s="84"/>
      <c r="I56" s="84"/>
      <c r="J56" s="84"/>
      <c r="K56" s="84"/>
      <c r="L56" s="84"/>
      <c r="M56" s="78">
        <v>277280.8</v>
      </c>
      <c r="N56" s="55">
        <f t="shared" si="0"/>
        <v>522719.2</v>
      </c>
      <c r="O56" s="96" t="s">
        <v>147</v>
      </c>
      <c r="P56" s="97"/>
      <c r="Q56" s="81"/>
      <c r="R56" s="81"/>
      <c r="S56" s="81"/>
      <c r="T56" s="81"/>
      <c r="U56" s="81"/>
      <c r="V56" s="81"/>
    </row>
    <row r="57" spans="1:16" s="81" customFormat="1" ht="19.5" customHeight="1">
      <c r="A57" s="98"/>
      <c r="B57" s="89"/>
      <c r="C57" s="89"/>
      <c r="D57" s="89"/>
      <c r="E57" s="90"/>
      <c r="F57" s="90"/>
      <c r="G57" s="89"/>
      <c r="M57" s="90"/>
      <c r="N57" s="106"/>
      <c r="O57" s="98"/>
      <c r="P57" s="80"/>
    </row>
    <row r="58" spans="1:16" s="24" customFormat="1" ht="21">
      <c r="A58" s="114" t="s">
        <v>166</v>
      </c>
      <c r="B58" s="114"/>
      <c r="C58" s="114"/>
      <c r="D58" s="114" t="s">
        <v>172</v>
      </c>
      <c r="E58" s="114"/>
      <c r="F58" s="114"/>
      <c r="G58" s="114"/>
      <c r="J58" s="114" t="s">
        <v>168</v>
      </c>
      <c r="K58" s="114"/>
      <c r="L58" s="114"/>
      <c r="M58" s="114"/>
      <c r="N58" s="114"/>
      <c r="O58" s="114"/>
      <c r="P58" s="114"/>
    </row>
    <row r="59" spans="1:15" s="24" customFormat="1" ht="21">
      <c r="A59" s="24" t="s">
        <v>164</v>
      </c>
      <c r="B59" s="114" t="s">
        <v>170</v>
      </c>
      <c r="C59" s="114"/>
      <c r="D59" s="114" t="s">
        <v>171</v>
      </c>
      <c r="E59" s="114"/>
      <c r="F59" s="114"/>
      <c r="L59" s="24" t="s">
        <v>165</v>
      </c>
      <c r="M59" s="114" t="s">
        <v>173</v>
      </c>
      <c r="N59" s="114"/>
      <c r="O59" s="114"/>
    </row>
    <row r="60" ht="19.5" customHeight="1">
      <c r="A60" s="79"/>
    </row>
    <row r="61" spans="15:16" ht="19.5" customHeight="1">
      <c r="O61" s="116" t="s">
        <v>163</v>
      </c>
      <c r="P61" s="116"/>
    </row>
    <row r="62" spans="1:16" ht="19.5" customHeight="1">
      <c r="A62" s="117" t="s">
        <v>154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03" t="s">
        <v>143</v>
      </c>
      <c r="O62" s="103"/>
      <c r="P62" s="80"/>
    </row>
    <row r="63" spans="1:16" ht="19.5" customHeight="1">
      <c r="A63" s="115" t="s"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03" t="s">
        <v>144</v>
      </c>
      <c r="O63" s="103"/>
      <c r="P63" s="80"/>
    </row>
    <row r="64" spans="1:16" ht="19.5" customHeight="1">
      <c r="A64" s="115" t="s">
        <v>162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04" t="s">
        <v>145</v>
      </c>
      <c r="O64" s="104"/>
      <c r="P64" s="80"/>
    </row>
    <row r="65" spans="1:22" s="82" customFormat="1" ht="19.5" customHeight="1">
      <c r="A65" s="109" t="s">
        <v>2</v>
      </c>
      <c r="B65" s="109" t="s">
        <v>2</v>
      </c>
      <c r="C65" s="109" t="s">
        <v>30</v>
      </c>
      <c r="D65" s="94" t="s">
        <v>31</v>
      </c>
      <c r="E65" s="109" t="s">
        <v>33</v>
      </c>
      <c r="F65" s="109" t="s">
        <v>8</v>
      </c>
      <c r="G65" s="94" t="s">
        <v>34</v>
      </c>
      <c r="H65" s="111" t="s">
        <v>36</v>
      </c>
      <c r="I65" s="112"/>
      <c r="J65" s="112"/>
      <c r="K65" s="112"/>
      <c r="L65" s="113"/>
      <c r="M65" s="109" t="s">
        <v>37</v>
      </c>
      <c r="N65" s="109" t="s">
        <v>38</v>
      </c>
      <c r="O65" s="94" t="s">
        <v>14</v>
      </c>
      <c r="P65" s="109" t="s">
        <v>15</v>
      </c>
      <c r="Q65" s="81"/>
      <c r="R65" s="81"/>
      <c r="S65" s="81"/>
      <c r="T65" s="81"/>
      <c r="U65" s="81"/>
      <c r="V65" s="81"/>
    </row>
    <row r="66" spans="1:22" s="83" customFormat="1" ht="19.5" customHeight="1">
      <c r="A66" s="110"/>
      <c r="B66" s="110"/>
      <c r="C66" s="110"/>
      <c r="D66" s="95" t="s">
        <v>32</v>
      </c>
      <c r="E66" s="110"/>
      <c r="F66" s="110"/>
      <c r="G66" s="95" t="s">
        <v>35</v>
      </c>
      <c r="H66" s="95">
        <v>1</v>
      </c>
      <c r="I66" s="95">
        <v>2</v>
      </c>
      <c r="J66" s="95">
        <v>3</v>
      </c>
      <c r="K66" s="95">
        <v>4</v>
      </c>
      <c r="L66" s="95">
        <v>5</v>
      </c>
      <c r="M66" s="110"/>
      <c r="N66" s="110"/>
      <c r="O66" s="95" t="s">
        <v>39</v>
      </c>
      <c r="P66" s="110"/>
      <c r="Q66" s="81"/>
      <c r="R66" s="81"/>
      <c r="S66" s="81"/>
      <c r="T66" s="81"/>
      <c r="U66" s="81"/>
      <c r="V66" s="81"/>
    </row>
    <row r="67" spans="1:22" s="83" customFormat="1" ht="19.5" customHeight="1">
      <c r="A67" s="96">
        <v>40</v>
      </c>
      <c r="B67" s="53" t="s">
        <v>50</v>
      </c>
      <c r="C67" s="53" t="s">
        <v>19</v>
      </c>
      <c r="D67" s="53" t="s">
        <v>51</v>
      </c>
      <c r="E67" s="78"/>
      <c r="F67" s="78">
        <v>20000</v>
      </c>
      <c r="G67" s="53" t="s">
        <v>50</v>
      </c>
      <c r="H67" s="84"/>
      <c r="I67" s="84"/>
      <c r="J67" s="84"/>
      <c r="K67" s="84"/>
      <c r="L67" s="84"/>
      <c r="M67" s="78"/>
      <c r="N67" s="55">
        <f t="shared" si="0"/>
        <v>20000</v>
      </c>
      <c r="O67" s="96" t="s">
        <v>147</v>
      </c>
      <c r="P67" s="97"/>
      <c r="Q67" s="81"/>
      <c r="R67" s="81"/>
      <c r="S67" s="81"/>
      <c r="T67" s="81"/>
      <c r="U67" s="81"/>
      <c r="V67" s="81"/>
    </row>
    <row r="68" spans="1:22" s="83" customFormat="1" ht="19.5" customHeight="1">
      <c r="A68" s="96">
        <v>41</v>
      </c>
      <c r="B68" s="53" t="s">
        <v>50</v>
      </c>
      <c r="C68" s="52" t="s">
        <v>54</v>
      </c>
      <c r="D68" s="53" t="s">
        <v>51</v>
      </c>
      <c r="E68" s="78"/>
      <c r="F68" s="78">
        <v>2400</v>
      </c>
      <c r="G68" s="53" t="s">
        <v>50</v>
      </c>
      <c r="H68" s="84"/>
      <c r="I68" s="84"/>
      <c r="J68" s="84"/>
      <c r="K68" s="84"/>
      <c r="L68" s="84"/>
      <c r="M68" s="78"/>
      <c r="N68" s="55">
        <f t="shared" si="0"/>
        <v>2400</v>
      </c>
      <c r="O68" s="96" t="s">
        <v>147</v>
      </c>
      <c r="P68" s="97"/>
      <c r="Q68" s="81"/>
      <c r="R68" s="81"/>
      <c r="S68" s="81"/>
      <c r="T68" s="81"/>
      <c r="U68" s="81"/>
      <c r="V68" s="81"/>
    </row>
    <row r="69" spans="1:22" s="83" customFormat="1" ht="19.5" customHeight="1">
      <c r="A69" s="96">
        <v>42</v>
      </c>
      <c r="B69" s="53" t="s">
        <v>50</v>
      </c>
      <c r="C69" s="53" t="s">
        <v>55</v>
      </c>
      <c r="D69" s="53" t="s">
        <v>51</v>
      </c>
      <c r="E69" s="78"/>
      <c r="F69" s="78">
        <v>4000</v>
      </c>
      <c r="G69" s="53" t="s">
        <v>50</v>
      </c>
      <c r="H69" s="84"/>
      <c r="I69" s="84"/>
      <c r="J69" s="84"/>
      <c r="K69" s="84"/>
      <c r="L69" s="84"/>
      <c r="M69" s="78"/>
      <c r="N69" s="55">
        <f t="shared" si="0"/>
        <v>4000</v>
      </c>
      <c r="O69" s="96" t="s">
        <v>147</v>
      </c>
      <c r="P69" s="97"/>
      <c r="Q69" s="81"/>
      <c r="R69" s="81"/>
      <c r="S69" s="81"/>
      <c r="T69" s="81"/>
      <c r="U69" s="81"/>
      <c r="V69" s="81"/>
    </row>
    <row r="70" spans="1:22" s="83" customFormat="1" ht="19.5" customHeight="1">
      <c r="A70" s="96">
        <v>43</v>
      </c>
      <c r="B70" s="53" t="s">
        <v>50</v>
      </c>
      <c r="C70" s="53" t="s">
        <v>56</v>
      </c>
      <c r="D70" s="53" t="s">
        <v>51</v>
      </c>
      <c r="E70" s="78"/>
      <c r="F70" s="78">
        <v>31000</v>
      </c>
      <c r="G70" s="53" t="s">
        <v>50</v>
      </c>
      <c r="H70" s="84"/>
      <c r="I70" s="84"/>
      <c r="J70" s="84"/>
      <c r="K70" s="84"/>
      <c r="L70" s="84"/>
      <c r="M70" s="78"/>
      <c r="N70" s="55">
        <f t="shared" si="0"/>
        <v>31000</v>
      </c>
      <c r="O70" s="96" t="s">
        <v>147</v>
      </c>
      <c r="P70" s="97"/>
      <c r="Q70" s="81"/>
      <c r="R70" s="81"/>
      <c r="S70" s="81"/>
      <c r="T70" s="81"/>
      <c r="U70" s="81"/>
      <c r="V70" s="81"/>
    </row>
    <row r="71" spans="1:22" s="83" customFormat="1" ht="19.5" customHeight="1">
      <c r="A71" s="96">
        <v>44</v>
      </c>
      <c r="B71" s="53" t="s">
        <v>50</v>
      </c>
      <c r="C71" s="53" t="s">
        <v>57</v>
      </c>
      <c r="D71" s="53" t="s">
        <v>51</v>
      </c>
      <c r="E71" s="78"/>
      <c r="F71" s="78">
        <v>19000</v>
      </c>
      <c r="G71" s="53" t="s">
        <v>50</v>
      </c>
      <c r="H71" s="84"/>
      <c r="I71" s="84"/>
      <c r="J71" s="84"/>
      <c r="K71" s="84"/>
      <c r="L71" s="84"/>
      <c r="M71" s="78"/>
      <c r="N71" s="55">
        <f t="shared" si="0"/>
        <v>19000</v>
      </c>
      <c r="O71" s="96" t="s">
        <v>147</v>
      </c>
      <c r="P71" s="97"/>
      <c r="Q71" s="81"/>
      <c r="R71" s="81"/>
      <c r="S71" s="81"/>
      <c r="T71" s="81"/>
      <c r="U71" s="81"/>
      <c r="V71" s="81"/>
    </row>
    <row r="72" spans="1:22" s="83" customFormat="1" ht="19.5" customHeight="1">
      <c r="A72" s="96">
        <v>45</v>
      </c>
      <c r="B72" s="53" t="s">
        <v>50</v>
      </c>
      <c r="C72" s="52" t="s">
        <v>58</v>
      </c>
      <c r="D72" s="53" t="s">
        <v>51</v>
      </c>
      <c r="E72" s="78"/>
      <c r="F72" s="78">
        <v>1800</v>
      </c>
      <c r="G72" s="53" t="s">
        <v>50</v>
      </c>
      <c r="H72" s="84"/>
      <c r="I72" s="84"/>
      <c r="J72" s="84"/>
      <c r="K72" s="84"/>
      <c r="L72" s="84"/>
      <c r="M72" s="78"/>
      <c r="N72" s="55">
        <f t="shared" si="0"/>
        <v>1800</v>
      </c>
      <c r="O72" s="96" t="s">
        <v>147</v>
      </c>
      <c r="P72" s="97"/>
      <c r="Q72" s="81"/>
      <c r="R72" s="81"/>
      <c r="S72" s="81"/>
      <c r="T72" s="81"/>
      <c r="U72" s="81"/>
      <c r="V72" s="81"/>
    </row>
    <row r="73" spans="1:22" s="83" customFormat="1" ht="19.5" customHeight="1">
      <c r="A73" s="96">
        <v>46</v>
      </c>
      <c r="B73" s="53" t="s">
        <v>50</v>
      </c>
      <c r="C73" s="53" t="s">
        <v>65</v>
      </c>
      <c r="D73" s="53" t="s">
        <v>129</v>
      </c>
      <c r="E73" s="78"/>
      <c r="F73" s="78">
        <v>20000</v>
      </c>
      <c r="G73" s="53" t="s">
        <v>50</v>
      </c>
      <c r="H73" s="84"/>
      <c r="I73" s="84"/>
      <c r="J73" s="84"/>
      <c r="K73" s="84"/>
      <c r="L73" s="84"/>
      <c r="M73" s="78"/>
      <c r="N73" s="55">
        <f t="shared" si="0"/>
        <v>20000</v>
      </c>
      <c r="O73" s="96" t="s">
        <v>147</v>
      </c>
      <c r="P73" s="97"/>
      <c r="Q73" s="81"/>
      <c r="R73" s="81"/>
      <c r="S73" s="81"/>
      <c r="T73" s="81"/>
      <c r="U73" s="81"/>
      <c r="V73" s="81"/>
    </row>
    <row r="74" spans="1:22" s="83" customFormat="1" ht="19.5" customHeight="1">
      <c r="A74" s="96">
        <v>47</v>
      </c>
      <c r="B74" s="53" t="s">
        <v>83</v>
      </c>
      <c r="C74" s="53" t="s">
        <v>43</v>
      </c>
      <c r="D74" s="53" t="s">
        <v>22</v>
      </c>
      <c r="E74" s="78"/>
      <c r="F74" s="78">
        <v>5000</v>
      </c>
      <c r="G74" s="53" t="s">
        <v>83</v>
      </c>
      <c r="H74" s="84"/>
      <c r="I74" s="84"/>
      <c r="J74" s="84"/>
      <c r="K74" s="84"/>
      <c r="L74" s="84"/>
      <c r="M74" s="78"/>
      <c r="N74" s="55">
        <f t="shared" si="0"/>
        <v>5000</v>
      </c>
      <c r="O74" s="96" t="s">
        <v>147</v>
      </c>
      <c r="P74" s="97"/>
      <c r="Q74" s="81"/>
      <c r="R74" s="81"/>
      <c r="S74" s="81"/>
      <c r="T74" s="81"/>
      <c r="U74" s="81"/>
      <c r="V74" s="81"/>
    </row>
    <row r="75" spans="1:22" s="83" customFormat="1" ht="19.5" customHeight="1">
      <c r="A75" s="96">
        <v>48</v>
      </c>
      <c r="B75" s="53" t="s">
        <v>83</v>
      </c>
      <c r="C75" s="53" t="s">
        <v>114</v>
      </c>
      <c r="D75" s="53" t="s">
        <v>22</v>
      </c>
      <c r="E75" s="78"/>
      <c r="F75" s="78">
        <v>30000</v>
      </c>
      <c r="G75" s="53" t="s">
        <v>83</v>
      </c>
      <c r="H75" s="84"/>
      <c r="I75" s="84"/>
      <c r="J75" s="84"/>
      <c r="K75" s="84"/>
      <c r="L75" s="84"/>
      <c r="M75" s="78"/>
      <c r="N75" s="55">
        <f t="shared" si="0"/>
        <v>30000</v>
      </c>
      <c r="O75" s="96" t="s">
        <v>147</v>
      </c>
      <c r="P75" s="97"/>
      <c r="Q75" s="81"/>
      <c r="R75" s="81"/>
      <c r="S75" s="81"/>
      <c r="T75" s="81"/>
      <c r="U75" s="81"/>
      <c r="V75" s="81"/>
    </row>
    <row r="76" spans="1:22" s="83" customFormat="1" ht="19.5" customHeight="1">
      <c r="A76" s="96">
        <v>49</v>
      </c>
      <c r="B76" s="53" t="s">
        <v>83</v>
      </c>
      <c r="C76" s="53" t="s">
        <v>25</v>
      </c>
      <c r="D76" s="53" t="s">
        <v>22</v>
      </c>
      <c r="E76" s="78"/>
      <c r="F76" s="78">
        <v>120000</v>
      </c>
      <c r="G76" s="53" t="s">
        <v>83</v>
      </c>
      <c r="H76" s="84"/>
      <c r="I76" s="84"/>
      <c r="J76" s="84"/>
      <c r="K76" s="84"/>
      <c r="L76" s="84"/>
      <c r="M76" s="78">
        <v>10000</v>
      </c>
      <c r="N76" s="55">
        <f t="shared" si="0"/>
        <v>110000</v>
      </c>
      <c r="O76" s="96" t="s">
        <v>147</v>
      </c>
      <c r="P76" s="97"/>
      <c r="Q76" s="81"/>
      <c r="R76" s="81"/>
      <c r="S76" s="81"/>
      <c r="T76" s="81"/>
      <c r="U76" s="81"/>
      <c r="V76" s="81"/>
    </row>
    <row r="77" spans="1:22" s="83" customFormat="1" ht="19.5" customHeight="1">
      <c r="A77" s="96">
        <v>50</v>
      </c>
      <c r="B77" s="53" t="s">
        <v>107</v>
      </c>
      <c r="C77" s="53" t="s">
        <v>136</v>
      </c>
      <c r="D77" s="53" t="s">
        <v>22</v>
      </c>
      <c r="E77" s="78"/>
      <c r="F77" s="78">
        <v>2800000</v>
      </c>
      <c r="G77" s="53" t="s">
        <v>107</v>
      </c>
      <c r="H77" s="84"/>
      <c r="I77" s="84"/>
      <c r="J77" s="84"/>
      <c r="K77" s="84"/>
      <c r="L77" s="84"/>
      <c r="M77" s="78"/>
      <c r="N77" s="55">
        <f t="shared" si="0"/>
        <v>2800000</v>
      </c>
      <c r="O77" s="96" t="s">
        <v>147</v>
      </c>
      <c r="P77" s="97"/>
      <c r="Q77" s="81"/>
      <c r="R77" s="81"/>
      <c r="S77" s="81"/>
      <c r="T77" s="81"/>
      <c r="U77" s="81"/>
      <c r="V77" s="81"/>
    </row>
    <row r="78" spans="1:22" s="83" customFormat="1" ht="19.5" customHeight="1">
      <c r="A78" s="96">
        <v>51</v>
      </c>
      <c r="B78" s="53" t="s">
        <v>107</v>
      </c>
      <c r="C78" s="53" t="s">
        <v>111</v>
      </c>
      <c r="D78" s="53" t="s">
        <v>22</v>
      </c>
      <c r="E78" s="78"/>
      <c r="F78" s="78">
        <v>100000</v>
      </c>
      <c r="G78" s="53" t="s">
        <v>107</v>
      </c>
      <c r="H78" s="84"/>
      <c r="I78" s="84"/>
      <c r="J78" s="84"/>
      <c r="K78" s="84"/>
      <c r="L78" s="84"/>
      <c r="M78" s="78"/>
      <c r="N78" s="55">
        <f t="shared" si="0"/>
        <v>100000</v>
      </c>
      <c r="O78" s="96" t="s">
        <v>147</v>
      </c>
      <c r="P78" s="97"/>
      <c r="Q78" s="81"/>
      <c r="R78" s="81"/>
      <c r="S78" s="81"/>
      <c r="T78" s="81"/>
      <c r="U78" s="81"/>
      <c r="V78" s="81"/>
    </row>
    <row r="79" spans="1:22" s="83" customFormat="1" ht="19.5" customHeight="1">
      <c r="A79" s="96">
        <v>52</v>
      </c>
      <c r="B79" s="52" t="s">
        <v>63</v>
      </c>
      <c r="C79" s="52" t="s">
        <v>150</v>
      </c>
      <c r="D79" s="53" t="s">
        <v>131</v>
      </c>
      <c r="E79" s="78"/>
      <c r="F79" s="78">
        <v>250000</v>
      </c>
      <c r="G79" s="52" t="s">
        <v>63</v>
      </c>
      <c r="H79" s="84"/>
      <c r="I79" s="84"/>
      <c r="J79" s="84"/>
      <c r="K79" s="84"/>
      <c r="L79" s="84"/>
      <c r="M79" s="78"/>
      <c r="N79" s="55">
        <f>F79-M79</f>
        <v>250000</v>
      </c>
      <c r="O79" s="96" t="s">
        <v>147</v>
      </c>
      <c r="P79" s="97"/>
      <c r="Q79" s="81"/>
      <c r="R79" s="81"/>
      <c r="S79" s="81"/>
      <c r="T79" s="81"/>
      <c r="U79" s="81"/>
      <c r="V79" s="81"/>
    </row>
    <row r="80" spans="1:22" s="83" customFormat="1" ht="19.5" customHeight="1">
      <c r="A80" s="96">
        <v>53</v>
      </c>
      <c r="B80" s="53" t="s">
        <v>63</v>
      </c>
      <c r="C80" s="53" t="s">
        <v>76</v>
      </c>
      <c r="D80" s="53" t="s">
        <v>131</v>
      </c>
      <c r="E80" s="78"/>
      <c r="F80" s="78">
        <v>500000</v>
      </c>
      <c r="G80" s="53" t="s">
        <v>63</v>
      </c>
      <c r="H80" s="84"/>
      <c r="I80" s="84"/>
      <c r="J80" s="84"/>
      <c r="K80" s="84"/>
      <c r="L80" s="84"/>
      <c r="M80" s="78"/>
      <c r="N80" s="55">
        <f>F80-M80</f>
        <v>500000</v>
      </c>
      <c r="O80" s="96" t="s">
        <v>147</v>
      </c>
      <c r="P80" s="97"/>
      <c r="Q80" s="81"/>
      <c r="R80" s="81"/>
      <c r="S80" s="81"/>
      <c r="T80" s="81"/>
      <c r="U80" s="81"/>
      <c r="V80" s="81"/>
    </row>
    <row r="81" spans="1:22" s="83" customFormat="1" ht="19.5" customHeight="1">
      <c r="A81" s="96">
        <v>54</v>
      </c>
      <c r="B81" s="88">
        <v>21033</v>
      </c>
      <c r="C81" s="53" t="s">
        <v>94</v>
      </c>
      <c r="D81" s="53" t="s">
        <v>102</v>
      </c>
      <c r="E81" s="78"/>
      <c r="F81" s="78">
        <v>100000</v>
      </c>
      <c r="G81" s="88">
        <v>21033</v>
      </c>
      <c r="H81" s="84"/>
      <c r="I81" s="84"/>
      <c r="J81" s="84"/>
      <c r="K81" s="84"/>
      <c r="L81" s="84"/>
      <c r="M81" s="78">
        <f>35000+4000</f>
        <v>39000</v>
      </c>
      <c r="N81" s="55">
        <f>F81-M81</f>
        <v>61000</v>
      </c>
      <c r="O81" s="96" t="s">
        <v>149</v>
      </c>
      <c r="P81" s="97"/>
      <c r="Q81" s="81"/>
      <c r="R81" s="81"/>
      <c r="S81" s="81"/>
      <c r="T81" s="81"/>
      <c r="U81" s="81"/>
      <c r="V81" s="81"/>
    </row>
    <row r="82" spans="1:16" s="81" customFormat="1" ht="19.5" customHeight="1">
      <c r="A82" s="98"/>
      <c r="B82" s="89"/>
      <c r="C82" s="89"/>
      <c r="D82" s="89"/>
      <c r="E82" s="90"/>
      <c r="F82" s="90"/>
      <c r="G82" s="89"/>
      <c r="M82" s="90"/>
      <c r="N82" s="106"/>
      <c r="O82" s="98"/>
      <c r="P82" s="80"/>
    </row>
    <row r="83" spans="1:16" s="81" customFormat="1" ht="19.5" customHeight="1">
      <c r="A83" s="98"/>
      <c r="B83" s="89"/>
      <c r="C83" s="89"/>
      <c r="D83" s="89"/>
      <c r="E83" s="90"/>
      <c r="F83" s="90"/>
      <c r="G83" s="89"/>
      <c r="M83" s="90"/>
      <c r="N83" s="106"/>
      <c r="O83" s="98"/>
      <c r="P83" s="80"/>
    </row>
    <row r="84" spans="1:16" s="24" customFormat="1" ht="21">
      <c r="A84" s="114" t="s">
        <v>166</v>
      </c>
      <c r="B84" s="114"/>
      <c r="C84" s="114"/>
      <c r="D84" s="114" t="s">
        <v>172</v>
      </c>
      <c r="E84" s="114"/>
      <c r="F84" s="114"/>
      <c r="G84" s="114"/>
      <c r="J84" s="114" t="s">
        <v>168</v>
      </c>
      <c r="K84" s="114"/>
      <c r="L84" s="114"/>
      <c r="M84" s="114"/>
      <c r="N84" s="114"/>
      <c r="O84" s="114"/>
      <c r="P84" s="114"/>
    </row>
    <row r="85" spans="1:15" s="24" customFormat="1" ht="21">
      <c r="A85" s="24" t="s">
        <v>164</v>
      </c>
      <c r="B85" s="114" t="s">
        <v>170</v>
      </c>
      <c r="C85" s="114"/>
      <c r="D85" s="114" t="s">
        <v>171</v>
      </c>
      <c r="E85" s="114"/>
      <c r="F85" s="114"/>
      <c r="L85" s="24" t="s">
        <v>165</v>
      </c>
      <c r="M85" s="114" t="s">
        <v>173</v>
      </c>
      <c r="N85" s="114"/>
      <c r="O85" s="114"/>
    </row>
    <row r="86" ht="19.5" customHeight="1">
      <c r="A86" s="79"/>
    </row>
    <row r="87" spans="1:16" s="81" customFormat="1" ht="19.5" customHeight="1">
      <c r="A87" s="98"/>
      <c r="B87" s="89"/>
      <c r="C87" s="89"/>
      <c r="D87" s="89"/>
      <c r="E87" s="90"/>
      <c r="F87" s="90"/>
      <c r="G87" s="89"/>
      <c r="M87" s="90"/>
      <c r="N87" s="106"/>
      <c r="O87" s="98"/>
      <c r="P87" s="80"/>
    </row>
    <row r="88" ht="19.5" customHeight="1">
      <c r="A88" s="79"/>
    </row>
    <row r="89" ht="19.5" customHeight="1">
      <c r="A89" s="79"/>
    </row>
    <row r="90" ht="19.5" customHeight="1">
      <c r="A90" s="79"/>
    </row>
    <row r="91" ht="19.5" customHeight="1">
      <c r="A91" s="79"/>
    </row>
    <row r="92" ht="19.5" customHeight="1">
      <c r="A92" s="79"/>
    </row>
    <row r="93" ht="19.5" customHeight="1">
      <c r="A93" s="79"/>
    </row>
    <row r="94" ht="19.5" customHeight="1">
      <c r="A94" s="79"/>
    </row>
    <row r="95" ht="19.5" customHeight="1">
      <c r="A95" s="79"/>
    </row>
    <row r="96" ht="19.5" customHeight="1">
      <c r="A96" s="79"/>
    </row>
    <row r="97" ht="19.5" customHeight="1">
      <c r="A97" s="79"/>
    </row>
    <row r="98" ht="19.5" customHeight="1">
      <c r="A98" s="79"/>
    </row>
    <row r="99" ht="19.5" customHeight="1">
      <c r="A99" s="79"/>
    </row>
    <row r="100" ht="19.5" customHeight="1">
      <c r="A100" s="79"/>
    </row>
    <row r="101" ht="19.5" customHeight="1">
      <c r="A101" s="79"/>
    </row>
    <row r="102" ht="19.5" customHeight="1">
      <c r="A102" s="79"/>
    </row>
    <row r="103" ht="19.5" customHeight="1">
      <c r="A103" s="79"/>
    </row>
  </sheetData>
  <sheetProtection/>
  <mergeCells count="57">
    <mergeCell ref="B85:C85"/>
    <mergeCell ref="D85:F85"/>
    <mergeCell ref="M85:O85"/>
    <mergeCell ref="M65:M66"/>
    <mergeCell ref="N65:N66"/>
    <mergeCell ref="P65:P66"/>
    <mergeCell ref="A84:C84"/>
    <mergeCell ref="D84:G84"/>
    <mergeCell ref="J84:P84"/>
    <mergeCell ref="O61:P61"/>
    <mergeCell ref="A62:M62"/>
    <mergeCell ref="A63:M63"/>
    <mergeCell ref="A64:M64"/>
    <mergeCell ref="A65:A66"/>
    <mergeCell ref="B65:B66"/>
    <mergeCell ref="C65:C66"/>
    <mergeCell ref="E65:E66"/>
    <mergeCell ref="F65:F66"/>
    <mergeCell ref="H65:L65"/>
    <mergeCell ref="N35:N36"/>
    <mergeCell ref="P35:P36"/>
    <mergeCell ref="A58:C58"/>
    <mergeCell ref="D58:G58"/>
    <mergeCell ref="J58:P58"/>
    <mergeCell ref="B59:C59"/>
    <mergeCell ref="D59:F59"/>
    <mergeCell ref="M59:O59"/>
    <mergeCell ref="A34:M34"/>
    <mergeCell ref="A35:A36"/>
    <mergeCell ref="B35:B36"/>
    <mergeCell ref="C35:C36"/>
    <mergeCell ref="E35:E36"/>
    <mergeCell ref="F35:F36"/>
    <mergeCell ref="H35:L35"/>
    <mergeCell ref="M35:M36"/>
    <mergeCell ref="B28:C28"/>
    <mergeCell ref="D28:F28"/>
    <mergeCell ref="M28:O28"/>
    <mergeCell ref="O31:P31"/>
    <mergeCell ref="A32:M32"/>
    <mergeCell ref="A33:M33"/>
    <mergeCell ref="M5:M6"/>
    <mergeCell ref="N5:N6"/>
    <mergeCell ref="P5:P6"/>
    <mergeCell ref="A27:C27"/>
    <mergeCell ref="D27:G27"/>
    <mergeCell ref="J27:P27"/>
    <mergeCell ref="O1:P1"/>
    <mergeCell ref="A2:M2"/>
    <mergeCell ref="A3:M3"/>
    <mergeCell ref="A4:M4"/>
    <mergeCell ref="A5:A6"/>
    <mergeCell ref="B5:B6"/>
    <mergeCell ref="C5:C6"/>
    <mergeCell ref="E5:E6"/>
    <mergeCell ref="F5:F6"/>
    <mergeCell ref="H5:L5"/>
  </mergeCells>
  <printOptions/>
  <pageMargins left="0" right="0" top="0" bottom="0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7"/>
  <sheetViews>
    <sheetView zoomScalePageLayoutView="0" workbookViewId="0" topLeftCell="A69">
      <selection activeCell="A60" sqref="A60:IV60"/>
    </sheetView>
  </sheetViews>
  <sheetFormatPr defaultColWidth="9.140625" defaultRowHeight="19.5" customHeight="1"/>
  <cols>
    <col min="1" max="1" width="7.140625" style="93" customWidth="1"/>
    <col min="2" max="2" width="11.8515625" style="93" customWidth="1"/>
    <col min="3" max="3" width="24.421875" style="93" customWidth="1"/>
    <col min="4" max="4" width="18.28125" style="93" customWidth="1"/>
    <col min="5" max="5" width="8.421875" style="93" customWidth="1"/>
    <col min="6" max="6" width="11.421875" style="93" customWidth="1"/>
    <col min="7" max="7" width="12.00390625" style="93" customWidth="1"/>
    <col min="8" max="12" width="2.7109375" style="93" customWidth="1"/>
    <col min="13" max="13" width="9.8515625" style="79" customWidth="1"/>
    <col min="14" max="14" width="9.7109375" style="79" customWidth="1"/>
    <col min="15" max="15" width="9.421875" style="79" customWidth="1"/>
    <col min="16" max="16" width="8.28125" style="79" customWidth="1"/>
    <col min="17" max="22" width="9.140625" style="81" customWidth="1"/>
    <col min="23" max="16384" width="9.140625" style="93" customWidth="1"/>
  </cols>
  <sheetData>
    <row r="1" spans="15:16" ht="19.5" customHeight="1">
      <c r="O1" s="116" t="s">
        <v>163</v>
      </c>
      <c r="P1" s="116"/>
    </row>
    <row r="2" spans="1:16" ht="19.5" customHeight="1">
      <c r="A2" s="117" t="s">
        <v>154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03" t="s">
        <v>143</v>
      </c>
      <c r="O2" s="103"/>
      <c r="P2" s="80"/>
    </row>
    <row r="3" spans="1:16" ht="19.5" customHeight="1">
      <c r="A3" s="115" t="s">
        <v>21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3" t="s">
        <v>144</v>
      </c>
      <c r="O3" s="103"/>
      <c r="P3" s="80"/>
    </row>
    <row r="4" spans="1:16" ht="19.5" customHeight="1">
      <c r="A4" s="115" t="s">
        <v>162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04" t="s">
        <v>145</v>
      </c>
      <c r="O4" s="104"/>
      <c r="P4" s="80"/>
    </row>
    <row r="5" spans="1:22" s="82" customFormat="1" ht="19.5" customHeight="1">
      <c r="A5" s="109" t="s">
        <v>2</v>
      </c>
      <c r="B5" s="109" t="s">
        <v>2</v>
      </c>
      <c r="C5" s="109" t="s">
        <v>30</v>
      </c>
      <c r="D5" s="94" t="s">
        <v>31</v>
      </c>
      <c r="E5" s="109" t="s">
        <v>33</v>
      </c>
      <c r="F5" s="109" t="s">
        <v>8</v>
      </c>
      <c r="G5" s="94" t="s">
        <v>34</v>
      </c>
      <c r="H5" s="111" t="s">
        <v>36</v>
      </c>
      <c r="I5" s="112"/>
      <c r="J5" s="112"/>
      <c r="K5" s="112"/>
      <c r="L5" s="113"/>
      <c r="M5" s="109" t="s">
        <v>37</v>
      </c>
      <c r="N5" s="109" t="s">
        <v>38</v>
      </c>
      <c r="O5" s="94" t="s">
        <v>14</v>
      </c>
      <c r="P5" s="109" t="s">
        <v>15</v>
      </c>
      <c r="Q5" s="81"/>
      <c r="R5" s="81"/>
      <c r="S5" s="81"/>
      <c r="T5" s="81"/>
      <c r="U5" s="81"/>
      <c r="V5" s="81"/>
    </row>
    <row r="6" spans="1:22" s="83" customFormat="1" ht="19.5" customHeight="1">
      <c r="A6" s="110"/>
      <c r="B6" s="110"/>
      <c r="C6" s="110"/>
      <c r="D6" s="95" t="s">
        <v>32</v>
      </c>
      <c r="E6" s="110"/>
      <c r="F6" s="110"/>
      <c r="G6" s="95" t="s">
        <v>35</v>
      </c>
      <c r="H6" s="95">
        <v>1</v>
      </c>
      <c r="I6" s="95">
        <v>2</v>
      </c>
      <c r="J6" s="95">
        <v>3</v>
      </c>
      <c r="K6" s="95">
        <v>4</v>
      </c>
      <c r="L6" s="95">
        <v>5</v>
      </c>
      <c r="M6" s="110"/>
      <c r="N6" s="110"/>
      <c r="O6" s="95" t="s">
        <v>39</v>
      </c>
      <c r="P6" s="110"/>
      <c r="Q6" s="81"/>
      <c r="R6" s="81"/>
      <c r="S6" s="81"/>
      <c r="T6" s="81"/>
      <c r="U6" s="81"/>
      <c r="V6" s="81"/>
    </row>
    <row r="7" spans="1:22" s="83" customFormat="1" ht="19.5" customHeight="1">
      <c r="A7" s="96">
        <v>1</v>
      </c>
      <c r="B7" s="53" t="s">
        <v>59</v>
      </c>
      <c r="C7" s="53" t="s">
        <v>66</v>
      </c>
      <c r="D7" s="53" t="s">
        <v>131</v>
      </c>
      <c r="E7" s="78" t="s">
        <v>6</v>
      </c>
      <c r="F7" s="78">
        <v>20000</v>
      </c>
      <c r="G7" s="53" t="s">
        <v>59</v>
      </c>
      <c r="H7" s="84"/>
      <c r="I7" s="84"/>
      <c r="J7" s="84"/>
      <c r="K7" s="84"/>
      <c r="L7" s="84"/>
      <c r="M7" s="78"/>
      <c r="N7" s="55">
        <f>F7-M7</f>
        <v>20000</v>
      </c>
      <c r="O7" s="96" t="s">
        <v>147</v>
      </c>
      <c r="P7" s="97"/>
      <c r="Q7" s="81"/>
      <c r="R7" s="81"/>
      <c r="S7" s="81"/>
      <c r="T7" s="81"/>
      <c r="U7" s="81"/>
      <c r="V7" s="81"/>
    </row>
    <row r="8" spans="1:22" s="83" customFormat="1" ht="19.5" customHeight="1">
      <c r="A8" s="96">
        <v>2</v>
      </c>
      <c r="B8" s="53" t="s">
        <v>59</v>
      </c>
      <c r="C8" s="53" t="s">
        <v>67</v>
      </c>
      <c r="D8" s="53" t="s">
        <v>131</v>
      </c>
      <c r="E8" s="78"/>
      <c r="F8" s="78">
        <v>20000</v>
      </c>
      <c r="G8" s="53" t="s">
        <v>59</v>
      </c>
      <c r="H8" s="84"/>
      <c r="I8" s="84"/>
      <c r="J8" s="84"/>
      <c r="K8" s="84"/>
      <c r="L8" s="84"/>
      <c r="M8" s="78"/>
      <c r="N8" s="55">
        <f aca="true" t="shared" si="0" ref="N8:N101">F8-M8</f>
        <v>20000</v>
      </c>
      <c r="O8" s="96" t="s">
        <v>147</v>
      </c>
      <c r="P8" s="97"/>
      <c r="Q8" s="81"/>
      <c r="R8" s="81"/>
      <c r="S8" s="81"/>
      <c r="T8" s="81"/>
      <c r="U8" s="81"/>
      <c r="V8" s="81"/>
    </row>
    <row r="9" spans="1:22" s="83" customFormat="1" ht="19.5" customHeight="1">
      <c r="A9" s="96">
        <v>3</v>
      </c>
      <c r="B9" s="53" t="s">
        <v>59</v>
      </c>
      <c r="C9" s="52" t="s">
        <v>69</v>
      </c>
      <c r="D9" s="53" t="s">
        <v>131</v>
      </c>
      <c r="E9" s="78"/>
      <c r="F9" s="78">
        <v>100000</v>
      </c>
      <c r="G9" s="53" t="s">
        <v>59</v>
      </c>
      <c r="H9" s="84"/>
      <c r="I9" s="84"/>
      <c r="J9" s="84"/>
      <c r="K9" s="84"/>
      <c r="L9" s="84"/>
      <c r="M9" s="78"/>
      <c r="N9" s="55">
        <f t="shared" si="0"/>
        <v>100000</v>
      </c>
      <c r="O9" s="96" t="s">
        <v>147</v>
      </c>
      <c r="P9" s="97"/>
      <c r="Q9" s="81"/>
      <c r="R9" s="81"/>
      <c r="S9" s="81"/>
      <c r="T9" s="81"/>
      <c r="U9" s="81"/>
      <c r="V9" s="81"/>
    </row>
    <row r="10" spans="1:22" s="83" customFormat="1" ht="19.5" customHeight="1">
      <c r="A10" s="96">
        <v>4</v>
      </c>
      <c r="B10" s="52" t="s">
        <v>59</v>
      </c>
      <c r="C10" s="52" t="s">
        <v>161</v>
      </c>
      <c r="D10" s="53" t="s">
        <v>131</v>
      </c>
      <c r="E10" s="78"/>
      <c r="F10" s="78">
        <v>20000</v>
      </c>
      <c r="G10" s="52" t="s">
        <v>59</v>
      </c>
      <c r="H10" s="84"/>
      <c r="I10" s="84"/>
      <c r="J10" s="84"/>
      <c r="K10" s="84"/>
      <c r="L10" s="84"/>
      <c r="M10" s="78"/>
      <c r="N10" s="55">
        <f t="shared" si="0"/>
        <v>20000</v>
      </c>
      <c r="O10" s="96" t="s">
        <v>147</v>
      </c>
      <c r="P10" s="97"/>
      <c r="Q10" s="81"/>
      <c r="R10" s="81"/>
      <c r="S10" s="81"/>
      <c r="T10" s="81"/>
      <c r="U10" s="81"/>
      <c r="V10" s="81"/>
    </row>
    <row r="11" spans="1:22" s="83" customFormat="1" ht="19.5" customHeight="1">
      <c r="A11" s="96">
        <v>5</v>
      </c>
      <c r="B11" s="53" t="s">
        <v>59</v>
      </c>
      <c r="C11" s="52" t="s">
        <v>160</v>
      </c>
      <c r="D11" s="52" t="s">
        <v>82</v>
      </c>
      <c r="E11" s="78"/>
      <c r="F11" s="78">
        <v>40000</v>
      </c>
      <c r="G11" s="53" t="s">
        <v>59</v>
      </c>
      <c r="H11" s="84"/>
      <c r="I11" s="84"/>
      <c r="J11" s="84"/>
      <c r="K11" s="84"/>
      <c r="L11" s="84"/>
      <c r="M11" s="78"/>
      <c r="N11" s="55">
        <f t="shared" si="0"/>
        <v>40000</v>
      </c>
      <c r="O11" s="96" t="s">
        <v>147</v>
      </c>
      <c r="P11" s="97"/>
      <c r="Q11" s="81"/>
      <c r="R11" s="81"/>
      <c r="S11" s="81"/>
      <c r="T11" s="81"/>
      <c r="U11" s="81"/>
      <c r="V11" s="81"/>
    </row>
    <row r="12" spans="1:22" s="83" customFormat="1" ht="19.5" customHeight="1">
      <c r="A12" s="96">
        <v>6</v>
      </c>
      <c r="B12" s="53" t="s">
        <v>59</v>
      </c>
      <c r="C12" s="52" t="s">
        <v>155</v>
      </c>
      <c r="D12" s="52" t="s">
        <v>82</v>
      </c>
      <c r="E12" s="78"/>
      <c r="F12" s="78">
        <v>40000</v>
      </c>
      <c r="G12" s="53" t="s">
        <v>59</v>
      </c>
      <c r="H12" s="84"/>
      <c r="I12" s="84"/>
      <c r="J12" s="84"/>
      <c r="K12" s="84"/>
      <c r="L12" s="84"/>
      <c r="M12" s="78"/>
      <c r="N12" s="55">
        <f t="shared" si="0"/>
        <v>40000</v>
      </c>
      <c r="O12" s="96" t="s">
        <v>147</v>
      </c>
      <c r="P12" s="97"/>
      <c r="Q12" s="81"/>
      <c r="R12" s="81"/>
      <c r="S12" s="81"/>
      <c r="T12" s="81"/>
      <c r="U12" s="81"/>
      <c r="V12" s="81"/>
    </row>
    <row r="13" spans="1:22" s="83" customFormat="1" ht="19.5" customHeight="1">
      <c r="A13" s="96">
        <v>7</v>
      </c>
      <c r="B13" s="53" t="s">
        <v>59</v>
      </c>
      <c r="C13" s="52" t="s">
        <v>159</v>
      </c>
      <c r="D13" s="53" t="s">
        <v>131</v>
      </c>
      <c r="E13" s="78"/>
      <c r="F13" s="78">
        <v>20000</v>
      </c>
      <c r="G13" s="53" t="s">
        <v>59</v>
      </c>
      <c r="H13" s="84"/>
      <c r="I13" s="84"/>
      <c r="J13" s="84"/>
      <c r="K13" s="84"/>
      <c r="L13" s="84"/>
      <c r="M13" s="78"/>
      <c r="N13" s="55">
        <f t="shared" si="0"/>
        <v>20000</v>
      </c>
      <c r="O13" s="96" t="s">
        <v>147</v>
      </c>
      <c r="P13" s="97"/>
      <c r="Q13" s="81"/>
      <c r="R13" s="81"/>
      <c r="S13" s="81"/>
      <c r="T13" s="81"/>
      <c r="U13" s="81"/>
      <c r="V13" s="81"/>
    </row>
    <row r="14" spans="1:22" s="83" customFormat="1" ht="19.5" customHeight="1">
      <c r="A14" s="96">
        <v>8</v>
      </c>
      <c r="B14" s="53" t="s">
        <v>59</v>
      </c>
      <c r="C14" s="53" t="s">
        <v>124</v>
      </c>
      <c r="D14" s="53" t="s">
        <v>131</v>
      </c>
      <c r="E14" s="78"/>
      <c r="F14" s="78">
        <v>5000</v>
      </c>
      <c r="G14" s="53" t="s">
        <v>59</v>
      </c>
      <c r="H14" s="84"/>
      <c r="I14" s="84"/>
      <c r="J14" s="84"/>
      <c r="K14" s="84"/>
      <c r="L14" s="84"/>
      <c r="M14" s="78"/>
      <c r="N14" s="55">
        <f t="shared" si="0"/>
        <v>5000</v>
      </c>
      <c r="O14" s="96" t="s">
        <v>147</v>
      </c>
      <c r="P14" s="97"/>
      <c r="Q14" s="81"/>
      <c r="R14" s="81"/>
      <c r="S14" s="81"/>
      <c r="T14" s="81"/>
      <c r="U14" s="81"/>
      <c r="V14" s="81"/>
    </row>
    <row r="15" spans="1:22" s="83" customFormat="1" ht="19.5" customHeight="1">
      <c r="A15" s="96">
        <v>9</v>
      </c>
      <c r="B15" s="53" t="s">
        <v>117</v>
      </c>
      <c r="C15" s="53" t="s">
        <v>121</v>
      </c>
      <c r="D15" s="53" t="s">
        <v>131</v>
      </c>
      <c r="E15" s="78"/>
      <c r="F15" s="78">
        <v>5000</v>
      </c>
      <c r="G15" s="53" t="s">
        <v>117</v>
      </c>
      <c r="H15" s="84"/>
      <c r="I15" s="84"/>
      <c r="J15" s="84"/>
      <c r="K15" s="84"/>
      <c r="L15" s="84"/>
      <c r="M15" s="78"/>
      <c r="N15" s="55">
        <f t="shared" si="0"/>
        <v>5000</v>
      </c>
      <c r="O15" s="96" t="s">
        <v>147</v>
      </c>
      <c r="P15" s="97"/>
      <c r="Q15" s="81"/>
      <c r="R15" s="81"/>
      <c r="S15" s="81"/>
      <c r="T15" s="81"/>
      <c r="U15" s="81"/>
      <c r="V15" s="81"/>
    </row>
    <row r="16" spans="1:22" s="83" customFormat="1" ht="19.5" customHeight="1">
      <c r="A16" s="96">
        <v>10</v>
      </c>
      <c r="B16" s="53" t="s">
        <v>60</v>
      </c>
      <c r="C16" s="53" t="s">
        <v>156</v>
      </c>
      <c r="D16" s="53" t="s">
        <v>81</v>
      </c>
      <c r="E16" s="78"/>
      <c r="F16" s="78">
        <v>10000</v>
      </c>
      <c r="G16" s="53" t="s">
        <v>60</v>
      </c>
      <c r="H16" s="84"/>
      <c r="I16" s="84"/>
      <c r="J16" s="84"/>
      <c r="K16" s="84"/>
      <c r="L16" s="84"/>
      <c r="M16" s="78"/>
      <c r="N16" s="55">
        <f t="shared" si="0"/>
        <v>10000</v>
      </c>
      <c r="O16" s="96" t="s">
        <v>146</v>
      </c>
      <c r="P16" s="97"/>
      <c r="Q16" s="81"/>
      <c r="R16" s="81"/>
      <c r="S16" s="81"/>
      <c r="T16" s="81"/>
      <c r="U16" s="81"/>
      <c r="V16" s="81"/>
    </row>
    <row r="17" spans="1:22" s="83" customFormat="1" ht="19.5" customHeight="1">
      <c r="A17" s="96">
        <v>11</v>
      </c>
      <c r="B17" s="53" t="s">
        <v>60</v>
      </c>
      <c r="C17" s="53" t="s">
        <v>78</v>
      </c>
      <c r="D17" s="53" t="s">
        <v>82</v>
      </c>
      <c r="E17" s="78"/>
      <c r="F17" s="78">
        <v>50000</v>
      </c>
      <c r="G17" s="53" t="s">
        <v>60</v>
      </c>
      <c r="H17" s="84"/>
      <c r="I17" s="84"/>
      <c r="J17" s="84"/>
      <c r="K17" s="84"/>
      <c r="L17" s="84"/>
      <c r="M17" s="78"/>
      <c r="N17" s="55">
        <f t="shared" si="0"/>
        <v>50000</v>
      </c>
      <c r="O17" s="96" t="s">
        <v>146</v>
      </c>
      <c r="P17" s="97"/>
      <c r="Q17" s="81"/>
      <c r="R17" s="81"/>
      <c r="S17" s="81"/>
      <c r="T17" s="81"/>
      <c r="U17" s="81"/>
      <c r="V17" s="81"/>
    </row>
    <row r="18" spans="1:22" s="83" customFormat="1" ht="19.5" customHeight="1">
      <c r="A18" s="96">
        <v>12</v>
      </c>
      <c r="B18" s="53" t="s">
        <v>60</v>
      </c>
      <c r="C18" s="53" t="s">
        <v>68</v>
      </c>
      <c r="D18" s="53" t="s">
        <v>131</v>
      </c>
      <c r="E18" s="78"/>
      <c r="F18" s="78">
        <v>100000</v>
      </c>
      <c r="G18" s="53" t="s">
        <v>60</v>
      </c>
      <c r="H18" s="84"/>
      <c r="I18" s="84"/>
      <c r="J18" s="84"/>
      <c r="K18" s="84"/>
      <c r="L18" s="84"/>
      <c r="M18" s="78">
        <f>15460+22500+1680+21000+12690+22000+4500</f>
        <v>99830</v>
      </c>
      <c r="N18" s="55">
        <f t="shared" si="0"/>
        <v>170</v>
      </c>
      <c r="O18" s="96" t="s">
        <v>146</v>
      </c>
      <c r="P18" s="97"/>
      <c r="Q18" s="81"/>
      <c r="R18" s="81"/>
      <c r="S18" s="81"/>
      <c r="T18" s="81"/>
      <c r="U18" s="81"/>
      <c r="V18" s="81"/>
    </row>
    <row r="19" spans="1:22" s="83" customFormat="1" ht="19.5" customHeight="1">
      <c r="A19" s="96">
        <v>13</v>
      </c>
      <c r="B19" s="53" t="s">
        <v>60</v>
      </c>
      <c r="C19" s="53" t="s">
        <v>75</v>
      </c>
      <c r="D19" s="53" t="s">
        <v>81</v>
      </c>
      <c r="E19" s="78"/>
      <c r="F19" s="78">
        <v>200000</v>
      </c>
      <c r="G19" s="53" t="s">
        <v>60</v>
      </c>
      <c r="H19" s="84"/>
      <c r="I19" s="84"/>
      <c r="J19" s="84"/>
      <c r="K19" s="84"/>
      <c r="L19" s="84"/>
      <c r="M19" s="78"/>
      <c r="N19" s="55">
        <f t="shared" si="0"/>
        <v>200000</v>
      </c>
      <c r="O19" s="96" t="s">
        <v>146</v>
      </c>
      <c r="P19" s="97"/>
      <c r="Q19" s="81"/>
      <c r="R19" s="81"/>
      <c r="S19" s="81"/>
      <c r="T19" s="81"/>
      <c r="U19" s="81"/>
      <c r="V19" s="81"/>
    </row>
    <row r="20" spans="1:22" s="83" customFormat="1" ht="19.5" customHeight="1">
      <c r="A20" s="96">
        <v>14</v>
      </c>
      <c r="B20" s="53" t="s">
        <v>84</v>
      </c>
      <c r="C20" s="53" t="s">
        <v>98</v>
      </c>
      <c r="D20" s="53" t="s">
        <v>102</v>
      </c>
      <c r="E20" s="78"/>
      <c r="F20" s="78">
        <v>20000</v>
      </c>
      <c r="G20" s="53" t="s">
        <v>84</v>
      </c>
      <c r="H20" s="84"/>
      <c r="I20" s="84"/>
      <c r="J20" s="84"/>
      <c r="K20" s="84"/>
      <c r="L20" s="84"/>
      <c r="M20" s="78"/>
      <c r="N20" s="55">
        <f t="shared" si="0"/>
        <v>20000</v>
      </c>
      <c r="O20" s="96" t="s">
        <v>147</v>
      </c>
      <c r="P20" s="97"/>
      <c r="Q20" s="81"/>
      <c r="R20" s="81"/>
      <c r="S20" s="81"/>
      <c r="T20" s="81"/>
      <c r="U20" s="81"/>
      <c r="V20" s="81"/>
    </row>
    <row r="21" spans="1:22" s="83" customFormat="1" ht="19.5" customHeight="1">
      <c r="A21" s="96">
        <v>15</v>
      </c>
      <c r="B21" s="52" t="s">
        <v>83</v>
      </c>
      <c r="C21" s="52" t="s">
        <v>86</v>
      </c>
      <c r="D21" s="52" t="s">
        <v>102</v>
      </c>
      <c r="E21" s="78"/>
      <c r="F21" s="78">
        <v>40000</v>
      </c>
      <c r="G21" s="52" t="s">
        <v>83</v>
      </c>
      <c r="H21" s="84"/>
      <c r="I21" s="84"/>
      <c r="J21" s="84"/>
      <c r="K21" s="84"/>
      <c r="L21" s="84"/>
      <c r="M21" s="78">
        <f>9820</f>
        <v>9820</v>
      </c>
      <c r="N21" s="55">
        <f t="shared" si="0"/>
        <v>30180</v>
      </c>
      <c r="O21" s="96" t="s">
        <v>147</v>
      </c>
      <c r="P21" s="97"/>
      <c r="Q21" s="81"/>
      <c r="R21" s="81"/>
      <c r="S21" s="81"/>
      <c r="T21" s="81"/>
      <c r="U21" s="81"/>
      <c r="V21" s="81"/>
    </row>
    <row r="22" spans="1:22" s="83" customFormat="1" ht="19.5" customHeight="1">
      <c r="A22" s="96">
        <v>16</v>
      </c>
      <c r="B22" s="52" t="s">
        <v>83</v>
      </c>
      <c r="C22" s="53" t="s">
        <v>86</v>
      </c>
      <c r="D22" s="53" t="s">
        <v>103</v>
      </c>
      <c r="E22" s="78"/>
      <c r="F22" s="78">
        <v>10000</v>
      </c>
      <c r="G22" s="52" t="s">
        <v>83</v>
      </c>
      <c r="H22" s="84"/>
      <c r="I22" s="84"/>
      <c r="J22" s="84"/>
      <c r="K22" s="84"/>
      <c r="L22" s="84"/>
      <c r="M22" s="78"/>
      <c r="N22" s="55">
        <f t="shared" si="0"/>
        <v>10000</v>
      </c>
      <c r="O22" s="96" t="s">
        <v>147</v>
      </c>
      <c r="P22" s="97"/>
      <c r="Q22" s="81"/>
      <c r="R22" s="81"/>
      <c r="S22" s="81"/>
      <c r="T22" s="81"/>
      <c r="U22" s="81"/>
      <c r="V22" s="81"/>
    </row>
    <row r="23" spans="1:22" s="83" customFormat="1" ht="19.5" customHeight="1">
      <c r="A23" s="96">
        <v>17</v>
      </c>
      <c r="B23" s="52" t="s">
        <v>83</v>
      </c>
      <c r="C23" s="53" t="s">
        <v>87</v>
      </c>
      <c r="D23" s="53" t="s">
        <v>102</v>
      </c>
      <c r="E23" s="78"/>
      <c r="F23" s="78">
        <v>10000</v>
      </c>
      <c r="G23" s="52" t="s">
        <v>83</v>
      </c>
      <c r="H23" s="84"/>
      <c r="I23" s="84"/>
      <c r="J23" s="84"/>
      <c r="K23" s="84"/>
      <c r="L23" s="84"/>
      <c r="M23" s="78"/>
      <c r="N23" s="55">
        <f t="shared" si="0"/>
        <v>10000</v>
      </c>
      <c r="O23" s="96" t="s">
        <v>147</v>
      </c>
      <c r="P23" s="97"/>
      <c r="Q23" s="81"/>
      <c r="R23" s="81"/>
      <c r="S23" s="81"/>
      <c r="T23" s="81"/>
      <c r="U23" s="81"/>
      <c r="V23" s="81"/>
    </row>
    <row r="24" spans="1:22" s="83" customFormat="1" ht="19.5" customHeight="1">
      <c r="A24" s="96">
        <v>18</v>
      </c>
      <c r="B24" s="52" t="s">
        <v>83</v>
      </c>
      <c r="C24" s="53" t="s">
        <v>16</v>
      </c>
      <c r="D24" s="53" t="s">
        <v>102</v>
      </c>
      <c r="E24" s="78"/>
      <c r="F24" s="78">
        <v>80000</v>
      </c>
      <c r="G24" s="52" t="s">
        <v>83</v>
      </c>
      <c r="H24" s="84"/>
      <c r="I24" s="84"/>
      <c r="J24" s="84"/>
      <c r="K24" s="84"/>
      <c r="L24" s="84"/>
      <c r="M24" s="78">
        <f>18530+22560</f>
        <v>41090</v>
      </c>
      <c r="N24" s="55">
        <f t="shared" si="0"/>
        <v>38910</v>
      </c>
      <c r="O24" s="96" t="s">
        <v>147</v>
      </c>
      <c r="P24" s="97"/>
      <c r="Q24" s="81"/>
      <c r="R24" s="81"/>
      <c r="S24" s="81"/>
      <c r="T24" s="81"/>
      <c r="U24" s="81"/>
      <c r="V24" s="81"/>
    </row>
    <row r="25" spans="1:22" s="83" customFormat="1" ht="19.5" customHeight="1">
      <c r="A25" s="96">
        <v>19</v>
      </c>
      <c r="B25" s="52" t="s">
        <v>83</v>
      </c>
      <c r="C25" s="52" t="s">
        <v>19</v>
      </c>
      <c r="D25" s="52" t="s">
        <v>102</v>
      </c>
      <c r="E25" s="78"/>
      <c r="F25" s="78">
        <v>20000</v>
      </c>
      <c r="G25" s="52" t="s">
        <v>83</v>
      </c>
      <c r="H25" s="84"/>
      <c r="I25" s="84"/>
      <c r="J25" s="84"/>
      <c r="K25" s="84"/>
      <c r="L25" s="84"/>
      <c r="M25" s="78">
        <f>7500+3600</f>
        <v>11100</v>
      </c>
      <c r="N25" s="55">
        <f t="shared" si="0"/>
        <v>8900</v>
      </c>
      <c r="O25" s="96" t="s">
        <v>147</v>
      </c>
      <c r="P25" s="97"/>
      <c r="Q25" s="81"/>
      <c r="R25" s="81"/>
      <c r="S25" s="81"/>
      <c r="T25" s="81"/>
      <c r="U25" s="81"/>
      <c r="V25" s="81"/>
    </row>
    <row r="26" spans="1:16" s="81" customFormat="1" ht="19.5" customHeight="1">
      <c r="A26" s="98"/>
      <c r="B26" s="105"/>
      <c r="C26" s="105"/>
      <c r="D26" s="105"/>
      <c r="E26" s="90"/>
      <c r="F26" s="90"/>
      <c r="G26" s="105"/>
      <c r="M26" s="90"/>
      <c r="N26" s="106"/>
      <c r="O26" s="98"/>
      <c r="P26" s="80"/>
    </row>
    <row r="27" spans="1:16" s="24" customFormat="1" ht="21">
      <c r="A27" s="114" t="s">
        <v>166</v>
      </c>
      <c r="B27" s="114"/>
      <c r="C27" s="114"/>
      <c r="D27" s="114" t="s">
        <v>172</v>
      </c>
      <c r="E27" s="114"/>
      <c r="F27" s="114"/>
      <c r="G27" s="114"/>
      <c r="J27" s="114" t="s">
        <v>168</v>
      </c>
      <c r="K27" s="114"/>
      <c r="L27" s="114"/>
      <c r="M27" s="114"/>
      <c r="N27" s="114"/>
      <c r="O27" s="114"/>
      <c r="P27" s="114"/>
    </row>
    <row r="28" spans="1:15" s="24" customFormat="1" ht="21">
      <c r="A28" s="24" t="s">
        <v>164</v>
      </c>
      <c r="B28" s="114" t="s">
        <v>170</v>
      </c>
      <c r="C28" s="114"/>
      <c r="D28" s="114" t="s">
        <v>171</v>
      </c>
      <c r="E28" s="114"/>
      <c r="F28" s="114"/>
      <c r="L28" s="24" t="s">
        <v>165</v>
      </c>
      <c r="M28" s="114" t="s">
        <v>173</v>
      </c>
      <c r="N28" s="114"/>
      <c r="O28" s="114"/>
    </row>
    <row r="29" ht="19.5" customHeight="1">
      <c r="A29" s="79"/>
    </row>
    <row r="30" spans="15:16" ht="19.5" customHeight="1">
      <c r="O30" s="116" t="s">
        <v>163</v>
      </c>
      <c r="P30" s="116"/>
    </row>
    <row r="31" spans="1:16" ht="19.5" customHeight="1">
      <c r="A31" s="117" t="s">
        <v>154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03" t="s">
        <v>143</v>
      </c>
      <c r="O31" s="103"/>
      <c r="P31" s="80"/>
    </row>
    <row r="32" spans="1:16" ht="19.5" customHeight="1">
      <c r="A32" s="115" t="s">
        <v>21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03" t="s">
        <v>144</v>
      </c>
      <c r="O32" s="103"/>
      <c r="P32" s="80"/>
    </row>
    <row r="33" spans="1:16" ht="19.5" customHeight="1">
      <c r="A33" s="115" t="s">
        <v>162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04" t="s">
        <v>145</v>
      </c>
      <c r="O33" s="104"/>
      <c r="P33" s="80"/>
    </row>
    <row r="34" spans="1:22" s="82" customFormat="1" ht="19.5" customHeight="1">
      <c r="A34" s="109" t="s">
        <v>2</v>
      </c>
      <c r="B34" s="109" t="s">
        <v>2</v>
      </c>
      <c r="C34" s="109" t="s">
        <v>30</v>
      </c>
      <c r="D34" s="94" t="s">
        <v>31</v>
      </c>
      <c r="E34" s="109" t="s">
        <v>33</v>
      </c>
      <c r="F34" s="109" t="s">
        <v>8</v>
      </c>
      <c r="G34" s="94" t="s">
        <v>34</v>
      </c>
      <c r="H34" s="111" t="s">
        <v>36</v>
      </c>
      <c r="I34" s="112"/>
      <c r="J34" s="112"/>
      <c r="K34" s="112"/>
      <c r="L34" s="113"/>
      <c r="M34" s="109" t="s">
        <v>37</v>
      </c>
      <c r="N34" s="109" t="s">
        <v>38</v>
      </c>
      <c r="O34" s="94" t="s">
        <v>14</v>
      </c>
      <c r="P34" s="109" t="s">
        <v>15</v>
      </c>
      <c r="Q34" s="81"/>
      <c r="R34" s="81"/>
      <c r="S34" s="81"/>
      <c r="T34" s="81"/>
      <c r="U34" s="81"/>
      <c r="V34" s="81"/>
    </row>
    <row r="35" spans="1:22" s="83" customFormat="1" ht="19.5" customHeight="1">
      <c r="A35" s="110"/>
      <c r="B35" s="110"/>
      <c r="C35" s="110"/>
      <c r="D35" s="95" t="s">
        <v>32</v>
      </c>
      <c r="E35" s="110"/>
      <c r="F35" s="110"/>
      <c r="G35" s="95" t="s">
        <v>35</v>
      </c>
      <c r="H35" s="95">
        <v>1</v>
      </c>
      <c r="I35" s="95">
        <v>2</v>
      </c>
      <c r="J35" s="95">
        <v>3</v>
      </c>
      <c r="K35" s="95">
        <v>4</v>
      </c>
      <c r="L35" s="95">
        <v>5</v>
      </c>
      <c r="M35" s="110"/>
      <c r="N35" s="110"/>
      <c r="O35" s="95" t="s">
        <v>39</v>
      </c>
      <c r="P35" s="110"/>
      <c r="Q35" s="81"/>
      <c r="R35" s="81"/>
      <c r="S35" s="81"/>
      <c r="T35" s="81"/>
      <c r="U35" s="81"/>
      <c r="V35" s="81"/>
    </row>
    <row r="36" spans="1:22" s="83" customFormat="1" ht="19.5" customHeight="1">
      <c r="A36" s="96">
        <v>20</v>
      </c>
      <c r="B36" s="52" t="s">
        <v>83</v>
      </c>
      <c r="C36" s="53" t="s">
        <v>19</v>
      </c>
      <c r="D36" s="53" t="s">
        <v>102</v>
      </c>
      <c r="E36" s="78"/>
      <c r="F36" s="78">
        <v>20000</v>
      </c>
      <c r="G36" s="52" t="s">
        <v>83</v>
      </c>
      <c r="H36" s="84"/>
      <c r="I36" s="84"/>
      <c r="J36" s="84"/>
      <c r="K36" s="84"/>
      <c r="L36" s="149"/>
      <c r="M36" s="78"/>
      <c r="N36" s="55"/>
      <c r="O36" s="96" t="s">
        <v>147</v>
      </c>
      <c r="P36" s="97"/>
      <c r="Q36" s="81"/>
      <c r="R36" s="81"/>
      <c r="S36" s="81"/>
      <c r="T36" s="81"/>
      <c r="U36" s="81"/>
      <c r="V36" s="81"/>
    </row>
    <row r="37" spans="1:22" s="83" customFormat="1" ht="19.5" customHeight="1">
      <c r="A37" s="96">
        <v>21</v>
      </c>
      <c r="B37" s="52" t="s">
        <v>83</v>
      </c>
      <c r="C37" s="53" t="s">
        <v>88</v>
      </c>
      <c r="D37" s="53" t="s">
        <v>102</v>
      </c>
      <c r="E37" s="78"/>
      <c r="F37" s="78">
        <v>250000</v>
      </c>
      <c r="G37" s="52" t="s">
        <v>83</v>
      </c>
      <c r="H37" s="84"/>
      <c r="I37" s="84"/>
      <c r="J37" s="84"/>
      <c r="K37" s="84"/>
      <c r="L37" s="149" t="s">
        <v>167</v>
      </c>
      <c r="M37" s="78">
        <v>45041.14</v>
      </c>
      <c r="N37" s="55"/>
      <c r="O37" s="96" t="s">
        <v>147</v>
      </c>
      <c r="P37" s="97"/>
      <c r="Q37" s="81"/>
      <c r="R37" s="81"/>
      <c r="S37" s="81"/>
      <c r="T37" s="81"/>
      <c r="U37" s="81"/>
      <c r="V37" s="81"/>
    </row>
    <row r="38" spans="1:22" s="83" customFormat="1" ht="19.5" customHeight="1">
      <c r="A38" s="96">
        <v>22</v>
      </c>
      <c r="B38" s="52" t="s">
        <v>83</v>
      </c>
      <c r="C38" s="53" t="s">
        <v>88</v>
      </c>
      <c r="D38" s="53" t="s">
        <v>103</v>
      </c>
      <c r="E38" s="78"/>
      <c r="F38" s="78">
        <v>350000</v>
      </c>
      <c r="G38" s="52" t="s">
        <v>83</v>
      </c>
      <c r="H38" s="84"/>
      <c r="I38" s="84"/>
      <c r="J38" s="84"/>
      <c r="K38" s="84"/>
      <c r="L38" s="150" t="s">
        <v>167</v>
      </c>
      <c r="M38" s="78">
        <v>69572.8</v>
      </c>
      <c r="N38" s="55"/>
      <c r="O38" s="96" t="s">
        <v>147</v>
      </c>
      <c r="P38" s="97"/>
      <c r="Q38" s="81"/>
      <c r="R38" s="81"/>
      <c r="S38" s="81"/>
      <c r="T38" s="81"/>
      <c r="U38" s="81"/>
      <c r="V38" s="81"/>
    </row>
    <row r="39" spans="1:22" s="83" customFormat="1" ht="19.5" customHeight="1">
      <c r="A39" s="96">
        <v>23</v>
      </c>
      <c r="B39" s="52" t="s">
        <v>83</v>
      </c>
      <c r="C39" s="53" t="s">
        <v>28</v>
      </c>
      <c r="D39" s="53" t="s">
        <v>102</v>
      </c>
      <c r="E39" s="78"/>
      <c r="F39" s="78">
        <v>80000</v>
      </c>
      <c r="G39" s="52" t="s">
        <v>83</v>
      </c>
      <c r="H39" s="84"/>
      <c r="I39" s="84"/>
      <c r="J39" s="84"/>
      <c r="K39" s="84"/>
      <c r="L39" s="149" t="s">
        <v>167</v>
      </c>
      <c r="M39" s="78">
        <v>6900</v>
      </c>
      <c r="N39" s="55"/>
      <c r="O39" s="96" t="s">
        <v>147</v>
      </c>
      <c r="P39" s="97"/>
      <c r="Q39" s="81"/>
      <c r="R39" s="81"/>
      <c r="S39" s="81"/>
      <c r="T39" s="81"/>
      <c r="U39" s="81"/>
      <c r="V39" s="81"/>
    </row>
    <row r="40" spans="1:22" s="83" customFormat="1" ht="19.5" customHeight="1">
      <c r="A40" s="96">
        <v>24</v>
      </c>
      <c r="B40" s="52" t="s">
        <v>83</v>
      </c>
      <c r="C40" s="53" t="s">
        <v>28</v>
      </c>
      <c r="D40" s="53" t="s">
        <v>103</v>
      </c>
      <c r="E40" s="78"/>
      <c r="F40" s="78">
        <v>80000</v>
      </c>
      <c r="G40" s="52" t="s">
        <v>83</v>
      </c>
      <c r="H40" s="84"/>
      <c r="I40" s="84"/>
      <c r="J40" s="84"/>
      <c r="K40" s="84"/>
      <c r="L40" s="148" t="s">
        <v>167</v>
      </c>
      <c r="M40" s="78">
        <v>21900</v>
      </c>
      <c r="N40" s="55"/>
      <c r="O40" s="96" t="s">
        <v>147</v>
      </c>
      <c r="P40" s="97"/>
      <c r="Q40" s="81"/>
      <c r="R40" s="81"/>
      <c r="S40" s="81"/>
      <c r="T40" s="81"/>
      <c r="U40" s="81"/>
      <c r="V40" s="81"/>
    </row>
    <row r="41" spans="1:22" s="83" customFormat="1" ht="19.5" customHeight="1">
      <c r="A41" s="96">
        <v>25</v>
      </c>
      <c r="B41" s="52" t="s">
        <v>83</v>
      </c>
      <c r="C41" s="53" t="s">
        <v>25</v>
      </c>
      <c r="D41" s="53" t="s">
        <v>102</v>
      </c>
      <c r="E41" s="78"/>
      <c r="F41" s="78">
        <v>10000</v>
      </c>
      <c r="G41" s="52" t="s">
        <v>83</v>
      </c>
      <c r="H41" s="84"/>
      <c r="I41" s="84"/>
      <c r="J41" s="84"/>
      <c r="K41" s="84"/>
      <c r="L41" s="84"/>
      <c r="M41" s="78"/>
      <c r="N41" s="55"/>
      <c r="O41" s="96" t="s">
        <v>147</v>
      </c>
      <c r="P41" s="97"/>
      <c r="Q41" s="81"/>
      <c r="R41" s="81"/>
      <c r="S41" s="81"/>
      <c r="T41" s="81"/>
      <c r="U41" s="81"/>
      <c r="V41" s="81"/>
    </row>
    <row r="42" spans="1:22" s="83" customFormat="1" ht="19.5" customHeight="1">
      <c r="A42" s="96">
        <v>26</v>
      </c>
      <c r="B42" s="52" t="s">
        <v>83</v>
      </c>
      <c r="C42" s="53" t="s">
        <v>25</v>
      </c>
      <c r="D42" s="52" t="s">
        <v>103</v>
      </c>
      <c r="E42" s="78"/>
      <c r="F42" s="78">
        <v>20000</v>
      </c>
      <c r="G42" s="52" t="s">
        <v>83</v>
      </c>
      <c r="H42" s="84"/>
      <c r="I42" s="84"/>
      <c r="J42" s="84"/>
      <c r="K42" s="84"/>
      <c r="L42" s="84"/>
      <c r="M42" s="78"/>
      <c r="N42" s="55"/>
      <c r="O42" s="96" t="s">
        <v>147</v>
      </c>
      <c r="P42" s="97"/>
      <c r="Q42" s="81"/>
      <c r="R42" s="81"/>
      <c r="S42" s="81"/>
      <c r="T42" s="81"/>
      <c r="U42" s="81"/>
      <c r="V42" s="81"/>
    </row>
    <row r="43" spans="1:22" s="83" customFormat="1" ht="19.5" customHeight="1">
      <c r="A43" s="96">
        <v>27</v>
      </c>
      <c r="B43" s="52" t="s">
        <v>83</v>
      </c>
      <c r="C43" s="52" t="s">
        <v>89</v>
      </c>
      <c r="D43" s="52" t="s">
        <v>103</v>
      </c>
      <c r="E43" s="78"/>
      <c r="F43" s="78">
        <v>60000</v>
      </c>
      <c r="G43" s="52" t="s">
        <v>83</v>
      </c>
      <c r="H43" s="84"/>
      <c r="I43" s="84"/>
      <c r="J43" s="84"/>
      <c r="K43" s="84"/>
      <c r="L43" s="84"/>
      <c r="M43" s="78"/>
      <c r="N43" s="55"/>
      <c r="O43" s="96" t="s">
        <v>147</v>
      </c>
      <c r="P43" s="97"/>
      <c r="Q43" s="81"/>
      <c r="R43" s="81"/>
      <c r="S43" s="81"/>
      <c r="T43" s="81"/>
      <c r="U43" s="81"/>
      <c r="V43" s="81"/>
    </row>
    <row r="44" spans="1:22" s="83" customFormat="1" ht="19.5" customHeight="1">
      <c r="A44" s="96">
        <v>28</v>
      </c>
      <c r="B44" s="52" t="s">
        <v>83</v>
      </c>
      <c r="C44" s="53" t="s">
        <v>90</v>
      </c>
      <c r="D44" s="53" t="s">
        <v>103</v>
      </c>
      <c r="E44" s="78"/>
      <c r="F44" s="78">
        <v>50000</v>
      </c>
      <c r="G44" s="52" t="s">
        <v>83</v>
      </c>
      <c r="H44" s="84"/>
      <c r="I44" s="84"/>
      <c r="J44" s="84"/>
      <c r="K44" s="84"/>
      <c r="L44" s="84"/>
      <c r="M44" s="78"/>
      <c r="N44" s="55"/>
      <c r="O44" s="96" t="s">
        <v>147</v>
      </c>
      <c r="P44" s="97"/>
      <c r="Q44" s="81"/>
      <c r="R44" s="81"/>
      <c r="S44" s="81"/>
      <c r="T44" s="81"/>
      <c r="U44" s="81"/>
      <c r="V44" s="81"/>
    </row>
    <row r="45" spans="1:22" s="83" customFormat="1" ht="19.5" customHeight="1">
      <c r="A45" s="96">
        <v>29</v>
      </c>
      <c r="B45" s="52" t="s">
        <v>83</v>
      </c>
      <c r="C45" s="56" t="s">
        <v>91</v>
      </c>
      <c r="D45" s="56" t="s">
        <v>102</v>
      </c>
      <c r="E45" s="85"/>
      <c r="F45" s="85">
        <v>30000</v>
      </c>
      <c r="G45" s="52" t="s">
        <v>83</v>
      </c>
      <c r="H45" s="84"/>
      <c r="I45" s="84"/>
      <c r="J45" s="84"/>
      <c r="K45" s="84"/>
      <c r="L45" s="84"/>
      <c r="M45" s="78"/>
      <c r="N45" s="55"/>
      <c r="O45" s="96" t="s">
        <v>147</v>
      </c>
      <c r="P45" s="97"/>
      <c r="Q45" s="81"/>
      <c r="R45" s="81"/>
      <c r="S45" s="81"/>
      <c r="T45" s="81"/>
      <c r="U45" s="81"/>
      <c r="V45" s="81"/>
    </row>
    <row r="46" spans="1:22" s="83" customFormat="1" ht="19.5" customHeight="1">
      <c r="A46" s="96">
        <v>30</v>
      </c>
      <c r="B46" s="52" t="s">
        <v>83</v>
      </c>
      <c r="C46" s="56" t="s">
        <v>91</v>
      </c>
      <c r="D46" s="56" t="s">
        <v>103</v>
      </c>
      <c r="E46" s="85"/>
      <c r="F46" s="85">
        <v>50000</v>
      </c>
      <c r="G46" s="52" t="s">
        <v>83</v>
      </c>
      <c r="H46" s="84"/>
      <c r="I46" s="84"/>
      <c r="J46" s="84"/>
      <c r="K46" s="84"/>
      <c r="L46" s="151" t="s">
        <v>167</v>
      </c>
      <c r="M46" s="78">
        <v>24000</v>
      </c>
      <c r="N46" s="55"/>
      <c r="O46" s="96" t="s">
        <v>147</v>
      </c>
      <c r="P46" s="97"/>
      <c r="Q46" s="81"/>
      <c r="R46" s="81"/>
      <c r="S46" s="81"/>
      <c r="T46" s="81"/>
      <c r="U46" s="81"/>
      <c r="V46" s="81"/>
    </row>
    <row r="47" spans="1:22" s="83" customFormat="1" ht="19.5" customHeight="1">
      <c r="A47" s="96">
        <v>31</v>
      </c>
      <c r="B47" s="52" t="s">
        <v>83</v>
      </c>
      <c r="C47" s="56" t="s">
        <v>92</v>
      </c>
      <c r="D47" s="56" t="s">
        <v>102</v>
      </c>
      <c r="E47" s="85"/>
      <c r="F47" s="85">
        <v>450000</v>
      </c>
      <c r="G47" s="52" t="s">
        <v>83</v>
      </c>
      <c r="H47" s="84"/>
      <c r="I47" s="84"/>
      <c r="J47" s="84"/>
      <c r="K47" s="84"/>
      <c r="L47" s="149" t="s">
        <v>167</v>
      </c>
      <c r="M47" s="78">
        <v>57200</v>
      </c>
      <c r="N47" s="55"/>
      <c r="O47" s="96" t="s">
        <v>147</v>
      </c>
      <c r="P47" s="97"/>
      <c r="Q47" s="81"/>
      <c r="R47" s="81"/>
      <c r="S47" s="81"/>
      <c r="T47" s="81"/>
      <c r="U47" s="81"/>
      <c r="V47" s="81"/>
    </row>
    <row r="48" spans="1:22" s="83" customFormat="1" ht="19.5" customHeight="1">
      <c r="A48" s="96">
        <v>32</v>
      </c>
      <c r="B48" s="53" t="s">
        <v>83</v>
      </c>
      <c r="C48" s="52" t="s">
        <v>137</v>
      </c>
      <c r="D48" s="52" t="s">
        <v>102</v>
      </c>
      <c r="E48" s="91"/>
      <c r="F48" s="91">
        <v>80000</v>
      </c>
      <c r="G48" s="53" t="s">
        <v>83</v>
      </c>
      <c r="H48" s="84"/>
      <c r="I48" s="84"/>
      <c r="J48" s="84"/>
      <c r="K48" s="84"/>
      <c r="L48" s="84"/>
      <c r="M48" s="78"/>
      <c r="N48" s="55"/>
      <c r="O48" s="96" t="s">
        <v>147</v>
      </c>
      <c r="P48" s="97"/>
      <c r="Q48" s="81"/>
      <c r="R48" s="81"/>
      <c r="S48" s="81"/>
      <c r="T48" s="81"/>
      <c r="U48" s="81"/>
      <c r="V48" s="81"/>
    </row>
    <row r="49" spans="1:22" s="83" customFormat="1" ht="19.5" customHeight="1">
      <c r="A49" s="96">
        <v>33</v>
      </c>
      <c r="B49" s="52" t="s">
        <v>83</v>
      </c>
      <c r="C49" s="52" t="s">
        <v>101</v>
      </c>
      <c r="D49" s="52" t="s">
        <v>102</v>
      </c>
      <c r="E49" s="91"/>
      <c r="F49" s="91">
        <v>260000</v>
      </c>
      <c r="G49" s="52" t="s">
        <v>83</v>
      </c>
      <c r="H49" s="84"/>
      <c r="I49" s="84"/>
      <c r="J49" s="84"/>
      <c r="K49" s="84"/>
      <c r="L49" s="84"/>
      <c r="M49" s="78"/>
      <c r="N49" s="55"/>
      <c r="O49" s="96" t="s">
        <v>147</v>
      </c>
      <c r="P49" s="97"/>
      <c r="Q49" s="81"/>
      <c r="R49" s="81"/>
      <c r="S49" s="81"/>
      <c r="T49" s="81"/>
      <c r="U49" s="81"/>
      <c r="V49" s="81"/>
    </row>
    <row r="50" spans="1:22" s="83" customFormat="1" ht="19.5" customHeight="1">
      <c r="A50" s="96">
        <v>34</v>
      </c>
      <c r="B50" s="53" t="s">
        <v>83</v>
      </c>
      <c r="C50" s="52" t="s">
        <v>16</v>
      </c>
      <c r="D50" s="97" t="s">
        <v>157</v>
      </c>
      <c r="E50" s="91"/>
      <c r="F50" s="91">
        <v>40000</v>
      </c>
      <c r="G50" s="53" t="s">
        <v>83</v>
      </c>
      <c r="H50" s="84"/>
      <c r="I50" s="84"/>
      <c r="J50" s="84"/>
      <c r="K50" s="84"/>
      <c r="L50" s="151" t="s">
        <v>167</v>
      </c>
      <c r="M50" s="78">
        <v>7800</v>
      </c>
      <c r="N50" s="55"/>
      <c r="O50" s="96" t="s">
        <v>147</v>
      </c>
      <c r="P50" s="97"/>
      <c r="Q50" s="81"/>
      <c r="R50" s="81"/>
      <c r="S50" s="81"/>
      <c r="T50" s="81"/>
      <c r="U50" s="81"/>
      <c r="V50" s="81"/>
    </row>
    <row r="51" spans="1:22" s="83" customFormat="1" ht="19.5" customHeight="1">
      <c r="A51" s="96">
        <v>35</v>
      </c>
      <c r="B51" s="53" t="s">
        <v>83</v>
      </c>
      <c r="C51" s="52" t="s">
        <v>43</v>
      </c>
      <c r="D51" s="97" t="s">
        <v>157</v>
      </c>
      <c r="E51" s="78"/>
      <c r="F51" s="78">
        <v>5000</v>
      </c>
      <c r="G51" s="53" t="s">
        <v>83</v>
      </c>
      <c r="H51" s="84"/>
      <c r="I51" s="84"/>
      <c r="J51" s="84"/>
      <c r="K51" s="84"/>
      <c r="L51" s="149" t="s">
        <v>167</v>
      </c>
      <c r="M51" s="78"/>
      <c r="N51" s="55"/>
      <c r="O51" s="96" t="s">
        <v>147</v>
      </c>
      <c r="P51" s="97"/>
      <c r="Q51" s="81"/>
      <c r="R51" s="81"/>
      <c r="S51" s="81"/>
      <c r="T51" s="81"/>
      <c r="U51" s="81"/>
      <c r="V51" s="81"/>
    </row>
    <row r="52" spans="1:22" s="83" customFormat="1" ht="19.5" customHeight="1">
      <c r="A52" s="96">
        <v>36</v>
      </c>
      <c r="B52" s="53" t="s">
        <v>83</v>
      </c>
      <c r="C52" s="52" t="s">
        <v>19</v>
      </c>
      <c r="D52" s="97" t="s">
        <v>157</v>
      </c>
      <c r="E52" s="78"/>
      <c r="F52" s="78">
        <v>30000</v>
      </c>
      <c r="G52" s="53" t="s">
        <v>83</v>
      </c>
      <c r="H52" s="84"/>
      <c r="I52" s="84"/>
      <c r="J52" s="84"/>
      <c r="K52" s="84"/>
      <c r="L52" s="84"/>
      <c r="M52" s="78"/>
      <c r="N52" s="55"/>
      <c r="O52" s="96" t="s">
        <v>147</v>
      </c>
      <c r="P52" s="97"/>
      <c r="Q52" s="81"/>
      <c r="R52" s="81"/>
      <c r="S52" s="81"/>
      <c r="T52" s="81"/>
      <c r="U52" s="81"/>
      <c r="V52" s="81"/>
    </row>
    <row r="53" spans="1:22" s="83" customFormat="1" ht="19.5" customHeight="1">
      <c r="A53" s="96">
        <v>37</v>
      </c>
      <c r="B53" s="53" t="s">
        <v>83</v>
      </c>
      <c r="C53" s="52" t="s">
        <v>41</v>
      </c>
      <c r="D53" s="97" t="s">
        <v>157</v>
      </c>
      <c r="E53" s="78"/>
      <c r="F53" s="78">
        <v>20000</v>
      </c>
      <c r="G53" s="53" t="s">
        <v>83</v>
      </c>
      <c r="H53" s="84"/>
      <c r="I53" s="84"/>
      <c r="J53" s="84"/>
      <c r="K53" s="84"/>
      <c r="L53" s="149" t="s">
        <v>167</v>
      </c>
      <c r="M53" s="78">
        <v>12300</v>
      </c>
      <c r="N53" s="55"/>
      <c r="O53" s="96" t="s">
        <v>147</v>
      </c>
      <c r="P53" s="97"/>
      <c r="Q53" s="81"/>
      <c r="R53" s="81"/>
      <c r="S53" s="81"/>
      <c r="T53" s="81"/>
      <c r="U53" s="81"/>
      <c r="V53" s="81"/>
    </row>
    <row r="54" spans="1:22" s="83" customFormat="1" ht="19.5" customHeight="1">
      <c r="A54" s="96">
        <v>38</v>
      </c>
      <c r="B54" s="53" t="s">
        <v>50</v>
      </c>
      <c r="C54" s="53" t="s">
        <v>16</v>
      </c>
      <c r="D54" s="53" t="s">
        <v>51</v>
      </c>
      <c r="E54" s="78"/>
      <c r="F54" s="78">
        <v>20000</v>
      </c>
      <c r="G54" s="53" t="s">
        <v>50</v>
      </c>
      <c r="H54" s="84"/>
      <c r="I54" s="84"/>
      <c r="J54" s="84"/>
      <c r="K54" s="84"/>
      <c r="L54" s="84"/>
      <c r="M54" s="78"/>
      <c r="N54" s="55"/>
      <c r="O54" s="96" t="s">
        <v>147</v>
      </c>
      <c r="P54" s="97"/>
      <c r="Q54" s="81"/>
      <c r="R54" s="81"/>
      <c r="S54" s="81"/>
      <c r="T54" s="81"/>
      <c r="U54" s="81"/>
      <c r="V54" s="81"/>
    </row>
    <row r="55" spans="1:22" s="83" customFormat="1" ht="19.5" customHeight="1">
      <c r="A55" s="96">
        <v>39</v>
      </c>
      <c r="B55" s="53" t="s">
        <v>50</v>
      </c>
      <c r="C55" s="53" t="s">
        <v>64</v>
      </c>
      <c r="D55" s="53" t="s">
        <v>51</v>
      </c>
      <c r="E55" s="78"/>
      <c r="F55" s="78">
        <v>800000</v>
      </c>
      <c r="G55" s="53" t="s">
        <v>50</v>
      </c>
      <c r="H55" s="84"/>
      <c r="I55" s="84"/>
      <c r="J55" s="84"/>
      <c r="K55" s="84"/>
      <c r="L55" s="149" t="s">
        <v>167</v>
      </c>
      <c r="M55" s="78">
        <v>277280.8</v>
      </c>
      <c r="N55" s="55"/>
      <c r="O55" s="96" t="s">
        <v>147</v>
      </c>
      <c r="P55" s="97"/>
      <c r="Q55" s="81"/>
      <c r="R55" s="81"/>
      <c r="S55" s="81"/>
      <c r="T55" s="81"/>
      <c r="U55" s="81"/>
      <c r="V55" s="81"/>
    </row>
    <row r="56" spans="1:16" s="81" customFormat="1" ht="19.5" customHeight="1">
      <c r="A56" s="98"/>
      <c r="B56" s="89"/>
      <c r="C56" s="89"/>
      <c r="D56" s="89"/>
      <c r="E56" s="90"/>
      <c r="F56" s="90"/>
      <c r="G56" s="89"/>
      <c r="M56" s="90"/>
      <c r="N56" s="106"/>
      <c r="O56" s="98"/>
      <c r="P56" s="80"/>
    </row>
    <row r="57" spans="1:16" s="24" customFormat="1" ht="21">
      <c r="A57" s="114" t="s">
        <v>166</v>
      </c>
      <c r="B57" s="114"/>
      <c r="C57" s="114"/>
      <c r="D57" s="114" t="s">
        <v>172</v>
      </c>
      <c r="E57" s="114"/>
      <c r="F57" s="114"/>
      <c r="G57" s="114"/>
      <c r="J57" s="114" t="s">
        <v>168</v>
      </c>
      <c r="K57" s="114"/>
      <c r="L57" s="114"/>
      <c r="M57" s="114"/>
      <c r="N57" s="114"/>
      <c r="O57" s="114"/>
      <c r="P57" s="114"/>
    </row>
    <row r="58" spans="1:15" s="24" customFormat="1" ht="21">
      <c r="A58" s="24" t="s">
        <v>164</v>
      </c>
      <c r="B58" s="114" t="s">
        <v>170</v>
      </c>
      <c r="C58" s="114"/>
      <c r="D58" s="114" t="s">
        <v>171</v>
      </c>
      <c r="E58" s="114"/>
      <c r="F58" s="114"/>
      <c r="L58" s="24" t="s">
        <v>165</v>
      </c>
      <c r="M58" s="114" t="s">
        <v>173</v>
      </c>
      <c r="N58" s="114"/>
      <c r="O58" s="114"/>
    </row>
    <row r="59" ht="19.5" customHeight="1">
      <c r="A59" s="79"/>
    </row>
    <row r="60" ht="19.5" customHeight="1">
      <c r="A60" s="79"/>
    </row>
    <row r="61" spans="15:16" ht="19.5" customHeight="1">
      <c r="O61" s="116" t="s">
        <v>163</v>
      </c>
      <c r="P61" s="116"/>
    </row>
    <row r="62" spans="1:16" ht="19.5" customHeight="1">
      <c r="A62" s="117" t="s">
        <v>154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03" t="s">
        <v>143</v>
      </c>
      <c r="O62" s="103"/>
      <c r="P62" s="80"/>
    </row>
    <row r="63" spans="1:16" ht="19.5" customHeight="1">
      <c r="A63" s="115" t="s"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03" t="s">
        <v>144</v>
      </c>
      <c r="O63" s="103"/>
      <c r="P63" s="80"/>
    </row>
    <row r="64" spans="1:16" ht="19.5" customHeight="1">
      <c r="A64" s="115" t="s">
        <v>162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04" t="s">
        <v>145</v>
      </c>
      <c r="O64" s="104"/>
      <c r="P64" s="80"/>
    </row>
    <row r="65" spans="1:22" s="82" customFormat="1" ht="19.5" customHeight="1">
      <c r="A65" s="109" t="s">
        <v>2</v>
      </c>
      <c r="B65" s="109" t="s">
        <v>2</v>
      </c>
      <c r="C65" s="109" t="s">
        <v>30</v>
      </c>
      <c r="D65" s="94" t="s">
        <v>31</v>
      </c>
      <c r="E65" s="109" t="s">
        <v>33</v>
      </c>
      <c r="F65" s="109" t="s">
        <v>8</v>
      </c>
      <c r="G65" s="94" t="s">
        <v>34</v>
      </c>
      <c r="H65" s="111" t="s">
        <v>36</v>
      </c>
      <c r="I65" s="112"/>
      <c r="J65" s="112"/>
      <c r="K65" s="112"/>
      <c r="L65" s="113"/>
      <c r="M65" s="109" t="s">
        <v>37</v>
      </c>
      <c r="N65" s="109" t="s">
        <v>38</v>
      </c>
      <c r="O65" s="94" t="s">
        <v>14</v>
      </c>
      <c r="P65" s="109" t="s">
        <v>15</v>
      </c>
      <c r="Q65" s="81"/>
      <c r="R65" s="81"/>
      <c r="S65" s="81"/>
      <c r="T65" s="81"/>
      <c r="U65" s="81"/>
      <c r="V65" s="81"/>
    </row>
    <row r="66" spans="1:22" s="83" customFormat="1" ht="19.5" customHeight="1">
      <c r="A66" s="110"/>
      <c r="B66" s="110"/>
      <c r="C66" s="110"/>
      <c r="D66" s="95" t="s">
        <v>32</v>
      </c>
      <c r="E66" s="110"/>
      <c r="F66" s="110"/>
      <c r="G66" s="95" t="s">
        <v>35</v>
      </c>
      <c r="H66" s="95">
        <v>1</v>
      </c>
      <c r="I66" s="95">
        <v>2</v>
      </c>
      <c r="J66" s="95">
        <v>3</v>
      </c>
      <c r="K66" s="95">
        <v>4</v>
      </c>
      <c r="L66" s="95">
        <v>5</v>
      </c>
      <c r="M66" s="110"/>
      <c r="N66" s="110"/>
      <c r="O66" s="95" t="s">
        <v>39</v>
      </c>
      <c r="P66" s="110"/>
      <c r="Q66" s="81"/>
      <c r="R66" s="81"/>
      <c r="S66" s="81"/>
      <c r="T66" s="81"/>
      <c r="U66" s="81"/>
      <c r="V66" s="81"/>
    </row>
    <row r="67" spans="1:22" s="83" customFormat="1" ht="19.5" customHeight="1">
      <c r="A67" s="96">
        <v>40</v>
      </c>
      <c r="B67" s="53" t="s">
        <v>50</v>
      </c>
      <c r="C67" s="53" t="s">
        <v>19</v>
      </c>
      <c r="D67" s="53" t="s">
        <v>51</v>
      </c>
      <c r="E67" s="78"/>
      <c r="F67" s="78">
        <v>20000</v>
      </c>
      <c r="G67" s="53" t="s">
        <v>50</v>
      </c>
      <c r="H67" s="84"/>
      <c r="I67" s="84"/>
      <c r="J67" s="84"/>
      <c r="K67" s="84"/>
      <c r="L67" s="84"/>
      <c r="M67" s="78"/>
      <c r="N67" s="55">
        <f t="shared" si="0"/>
        <v>20000</v>
      </c>
      <c r="O67" s="96" t="s">
        <v>147</v>
      </c>
      <c r="P67" s="97"/>
      <c r="Q67" s="81"/>
      <c r="R67" s="81"/>
      <c r="S67" s="81"/>
      <c r="T67" s="81"/>
      <c r="U67" s="81"/>
      <c r="V67" s="81"/>
    </row>
    <row r="68" spans="1:22" s="83" customFormat="1" ht="19.5" customHeight="1">
      <c r="A68" s="96">
        <v>41</v>
      </c>
      <c r="B68" s="53" t="s">
        <v>50</v>
      </c>
      <c r="C68" s="52" t="s">
        <v>54</v>
      </c>
      <c r="D68" s="53" t="s">
        <v>51</v>
      </c>
      <c r="E68" s="78"/>
      <c r="F68" s="78">
        <v>2400</v>
      </c>
      <c r="G68" s="53" t="s">
        <v>50</v>
      </c>
      <c r="H68" s="84"/>
      <c r="I68" s="84"/>
      <c r="J68" s="84"/>
      <c r="K68" s="84"/>
      <c r="L68" s="84"/>
      <c r="M68" s="78"/>
      <c r="N68" s="55">
        <f t="shared" si="0"/>
        <v>2400</v>
      </c>
      <c r="O68" s="96" t="s">
        <v>147</v>
      </c>
      <c r="P68" s="97"/>
      <c r="Q68" s="81"/>
      <c r="R68" s="81"/>
      <c r="S68" s="81"/>
      <c r="T68" s="81"/>
      <c r="U68" s="81"/>
      <c r="V68" s="81"/>
    </row>
    <row r="69" spans="1:22" s="83" customFormat="1" ht="19.5" customHeight="1">
      <c r="A69" s="96">
        <v>42</v>
      </c>
      <c r="B69" s="53" t="s">
        <v>50</v>
      </c>
      <c r="C69" s="53" t="s">
        <v>55</v>
      </c>
      <c r="D69" s="53" t="s">
        <v>51</v>
      </c>
      <c r="E69" s="78"/>
      <c r="F69" s="78">
        <v>4000</v>
      </c>
      <c r="G69" s="53" t="s">
        <v>50</v>
      </c>
      <c r="H69" s="84"/>
      <c r="I69" s="84"/>
      <c r="J69" s="84"/>
      <c r="K69" s="84"/>
      <c r="L69" s="84"/>
      <c r="M69" s="78"/>
      <c r="N69" s="55">
        <f t="shared" si="0"/>
        <v>4000</v>
      </c>
      <c r="O69" s="96" t="s">
        <v>147</v>
      </c>
      <c r="P69" s="97"/>
      <c r="Q69" s="81"/>
      <c r="R69" s="81"/>
      <c r="S69" s="81"/>
      <c r="T69" s="81"/>
      <c r="U69" s="81"/>
      <c r="V69" s="81"/>
    </row>
    <row r="70" spans="1:22" s="83" customFormat="1" ht="19.5" customHeight="1">
      <c r="A70" s="96">
        <v>43</v>
      </c>
      <c r="B70" s="53" t="s">
        <v>50</v>
      </c>
      <c r="C70" s="53" t="s">
        <v>56</v>
      </c>
      <c r="D70" s="53" t="s">
        <v>51</v>
      </c>
      <c r="E70" s="78"/>
      <c r="F70" s="78">
        <v>31000</v>
      </c>
      <c r="G70" s="53" t="s">
        <v>50</v>
      </c>
      <c r="H70" s="84"/>
      <c r="I70" s="84"/>
      <c r="J70" s="84"/>
      <c r="K70" s="84"/>
      <c r="L70" s="84"/>
      <c r="M70" s="78"/>
      <c r="N70" s="55">
        <f t="shared" si="0"/>
        <v>31000</v>
      </c>
      <c r="O70" s="96" t="s">
        <v>147</v>
      </c>
      <c r="P70" s="97"/>
      <c r="Q70" s="81"/>
      <c r="R70" s="81"/>
      <c r="S70" s="81"/>
      <c r="T70" s="81"/>
      <c r="U70" s="81"/>
      <c r="V70" s="81"/>
    </row>
    <row r="71" spans="1:22" s="83" customFormat="1" ht="19.5" customHeight="1">
      <c r="A71" s="96">
        <v>44</v>
      </c>
      <c r="B71" s="53" t="s">
        <v>50</v>
      </c>
      <c r="C71" s="53" t="s">
        <v>57</v>
      </c>
      <c r="D71" s="53" t="s">
        <v>51</v>
      </c>
      <c r="E71" s="78"/>
      <c r="F71" s="78">
        <v>19000</v>
      </c>
      <c r="G71" s="53" t="s">
        <v>50</v>
      </c>
      <c r="H71" s="84"/>
      <c r="I71" s="84"/>
      <c r="J71" s="84"/>
      <c r="K71" s="84"/>
      <c r="L71" s="84"/>
      <c r="M71" s="78"/>
      <c r="N71" s="55">
        <f t="shared" si="0"/>
        <v>19000</v>
      </c>
      <c r="O71" s="96" t="s">
        <v>147</v>
      </c>
      <c r="P71" s="97"/>
      <c r="Q71" s="81"/>
      <c r="R71" s="81"/>
      <c r="S71" s="81"/>
      <c r="T71" s="81"/>
      <c r="U71" s="81"/>
      <c r="V71" s="81"/>
    </row>
    <row r="72" spans="1:22" s="83" customFormat="1" ht="19.5" customHeight="1">
      <c r="A72" s="96">
        <v>45</v>
      </c>
      <c r="B72" s="53" t="s">
        <v>50</v>
      </c>
      <c r="C72" s="52" t="s">
        <v>58</v>
      </c>
      <c r="D72" s="53" t="s">
        <v>51</v>
      </c>
      <c r="E72" s="78"/>
      <c r="F72" s="78">
        <v>1800</v>
      </c>
      <c r="G72" s="53" t="s">
        <v>50</v>
      </c>
      <c r="H72" s="84"/>
      <c r="I72" s="84"/>
      <c r="J72" s="84"/>
      <c r="K72" s="84"/>
      <c r="L72" s="84"/>
      <c r="M72" s="78"/>
      <c r="N72" s="55">
        <f t="shared" si="0"/>
        <v>1800</v>
      </c>
      <c r="O72" s="96" t="s">
        <v>147</v>
      </c>
      <c r="P72" s="97"/>
      <c r="Q72" s="81"/>
      <c r="R72" s="81"/>
      <c r="S72" s="81"/>
      <c r="T72" s="81"/>
      <c r="U72" s="81"/>
      <c r="V72" s="81"/>
    </row>
    <row r="73" spans="1:22" s="83" customFormat="1" ht="19.5" customHeight="1">
      <c r="A73" s="96">
        <v>46</v>
      </c>
      <c r="B73" s="53" t="s">
        <v>50</v>
      </c>
      <c r="C73" s="53" t="s">
        <v>65</v>
      </c>
      <c r="D73" s="53" t="s">
        <v>129</v>
      </c>
      <c r="E73" s="78"/>
      <c r="F73" s="78">
        <v>20000</v>
      </c>
      <c r="G73" s="53" t="s">
        <v>50</v>
      </c>
      <c r="H73" s="84"/>
      <c r="I73" s="84"/>
      <c r="J73" s="84"/>
      <c r="K73" s="84"/>
      <c r="L73" s="84"/>
      <c r="M73" s="78"/>
      <c r="N73" s="55">
        <f t="shared" si="0"/>
        <v>20000</v>
      </c>
      <c r="O73" s="96" t="s">
        <v>147</v>
      </c>
      <c r="P73" s="97"/>
      <c r="Q73" s="81"/>
      <c r="R73" s="81"/>
      <c r="S73" s="81"/>
      <c r="T73" s="81"/>
      <c r="U73" s="81"/>
      <c r="V73" s="81"/>
    </row>
    <row r="74" spans="1:22" s="83" customFormat="1" ht="19.5" customHeight="1">
      <c r="A74" s="96">
        <v>47</v>
      </c>
      <c r="B74" s="53" t="s">
        <v>83</v>
      </c>
      <c r="C74" s="53" t="s">
        <v>43</v>
      </c>
      <c r="D74" s="53" t="s">
        <v>22</v>
      </c>
      <c r="E74" s="78"/>
      <c r="F74" s="78">
        <v>5000</v>
      </c>
      <c r="G74" s="53" t="s">
        <v>83</v>
      </c>
      <c r="H74" s="84"/>
      <c r="I74" s="84"/>
      <c r="J74" s="84"/>
      <c r="K74" s="84"/>
      <c r="L74" s="84"/>
      <c r="M74" s="78"/>
      <c r="N74" s="55">
        <f t="shared" si="0"/>
        <v>5000</v>
      </c>
      <c r="O74" s="96" t="s">
        <v>147</v>
      </c>
      <c r="P74" s="97"/>
      <c r="Q74" s="81"/>
      <c r="R74" s="81"/>
      <c r="S74" s="81"/>
      <c r="T74" s="81"/>
      <c r="U74" s="81"/>
      <c r="V74" s="81"/>
    </row>
    <row r="75" spans="1:22" s="83" customFormat="1" ht="19.5" customHeight="1">
      <c r="A75" s="96">
        <v>48</v>
      </c>
      <c r="B75" s="53" t="s">
        <v>83</v>
      </c>
      <c r="C75" s="53" t="s">
        <v>114</v>
      </c>
      <c r="D75" s="53" t="s">
        <v>22</v>
      </c>
      <c r="E75" s="78"/>
      <c r="F75" s="78">
        <v>30000</v>
      </c>
      <c r="G75" s="53" t="s">
        <v>83</v>
      </c>
      <c r="H75" s="84"/>
      <c r="I75" s="84"/>
      <c r="J75" s="84"/>
      <c r="K75" s="84"/>
      <c r="L75" s="84"/>
      <c r="M75" s="78"/>
      <c r="N75" s="55">
        <f t="shared" si="0"/>
        <v>30000</v>
      </c>
      <c r="O75" s="96" t="s">
        <v>147</v>
      </c>
      <c r="P75" s="97"/>
      <c r="Q75" s="81"/>
      <c r="R75" s="81"/>
      <c r="S75" s="81"/>
      <c r="T75" s="81"/>
      <c r="U75" s="81"/>
      <c r="V75" s="81"/>
    </row>
    <row r="76" spans="1:22" s="83" customFormat="1" ht="19.5" customHeight="1">
      <c r="A76" s="96">
        <v>49</v>
      </c>
      <c r="B76" s="53" t="s">
        <v>83</v>
      </c>
      <c r="C76" s="53" t="s">
        <v>25</v>
      </c>
      <c r="D76" s="53" t="s">
        <v>22</v>
      </c>
      <c r="E76" s="78"/>
      <c r="F76" s="78">
        <v>120000</v>
      </c>
      <c r="G76" s="53" t="s">
        <v>83</v>
      </c>
      <c r="H76" s="84"/>
      <c r="I76" s="84"/>
      <c r="J76" s="84"/>
      <c r="K76" s="84"/>
      <c r="L76" s="84"/>
      <c r="M76" s="78">
        <v>10000</v>
      </c>
      <c r="N76" s="55">
        <f t="shared" si="0"/>
        <v>110000</v>
      </c>
      <c r="O76" s="96" t="s">
        <v>147</v>
      </c>
      <c r="P76" s="97"/>
      <c r="Q76" s="81"/>
      <c r="R76" s="81"/>
      <c r="S76" s="81"/>
      <c r="T76" s="81"/>
      <c r="U76" s="81"/>
      <c r="V76" s="81"/>
    </row>
    <row r="77" spans="1:22" s="83" customFormat="1" ht="19.5" customHeight="1">
      <c r="A77" s="96">
        <v>50</v>
      </c>
      <c r="B77" s="88">
        <v>20911</v>
      </c>
      <c r="C77" s="52" t="s">
        <v>96</v>
      </c>
      <c r="D77" s="52" t="s">
        <v>102</v>
      </c>
      <c r="E77" s="78"/>
      <c r="F77" s="78">
        <v>50000</v>
      </c>
      <c r="G77" s="88">
        <v>20911</v>
      </c>
      <c r="H77" s="84"/>
      <c r="I77" s="84"/>
      <c r="J77" s="84"/>
      <c r="K77" s="84"/>
      <c r="L77" s="84"/>
      <c r="M77" s="78"/>
      <c r="N77" s="55">
        <f t="shared" si="0"/>
        <v>50000</v>
      </c>
      <c r="O77" s="96" t="s">
        <v>146</v>
      </c>
      <c r="P77" s="97"/>
      <c r="Q77" s="81"/>
      <c r="R77" s="81"/>
      <c r="S77" s="81"/>
      <c r="T77" s="81"/>
      <c r="U77" s="81"/>
      <c r="V77" s="81"/>
    </row>
    <row r="78" spans="1:22" s="83" customFormat="1" ht="19.5" customHeight="1">
      <c r="A78" s="96">
        <v>51</v>
      </c>
      <c r="B78" s="53" t="s">
        <v>108</v>
      </c>
      <c r="C78" s="53" t="s">
        <v>158</v>
      </c>
      <c r="D78" s="53" t="s">
        <v>22</v>
      </c>
      <c r="E78" s="78"/>
      <c r="F78" s="78">
        <v>744000</v>
      </c>
      <c r="G78" s="53" t="s">
        <v>108</v>
      </c>
      <c r="H78" s="84"/>
      <c r="I78" s="84"/>
      <c r="J78" s="84"/>
      <c r="K78" s="84"/>
      <c r="L78" s="84"/>
      <c r="M78" s="78"/>
      <c r="N78" s="55">
        <f t="shared" si="0"/>
        <v>744000</v>
      </c>
      <c r="O78" s="96" t="s">
        <v>148</v>
      </c>
      <c r="P78" s="97"/>
      <c r="Q78" s="81"/>
      <c r="R78" s="81"/>
      <c r="S78" s="81"/>
      <c r="T78" s="81"/>
      <c r="U78" s="81"/>
      <c r="V78" s="81"/>
    </row>
    <row r="79" spans="1:22" s="83" customFormat="1" ht="19.5" customHeight="1">
      <c r="A79" s="96">
        <v>52</v>
      </c>
      <c r="B79" s="53" t="s">
        <v>85</v>
      </c>
      <c r="C79" s="53" t="s">
        <v>16</v>
      </c>
      <c r="D79" s="53" t="s">
        <v>126</v>
      </c>
      <c r="E79" s="78"/>
      <c r="F79" s="78">
        <v>5000</v>
      </c>
      <c r="G79" s="53" t="s">
        <v>85</v>
      </c>
      <c r="H79" s="84"/>
      <c r="I79" s="84"/>
      <c r="J79" s="84"/>
      <c r="K79" s="84"/>
      <c r="L79" s="84"/>
      <c r="M79" s="78"/>
      <c r="N79" s="55">
        <f t="shared" si="0"/>
        <v>5000</v>
      </c>
      <c r="O79" s="96" t="s">
        <v>147</v>
      </c>
      <c r="P79" s="97"/>
      <c r="Q79" s="81"/>
      <c r="R79" s="81"/>
      <c r="S79" s="81"/>
      <c r="T79" s="81"/>
      <c r="U79" s="81"/>
      <c r="V79" s="81"/>
    </row>
    <row r="80" spans="1:22" s="83" customFormat="1" ht="19.5" customHeight="1">
      <c r="A80" s="96">
        <v>53</v>
      </c>
      <c r="B80" s="53" t="s">
        <v>85</v>
      </c>
      <c r="C80" s="53" t="s">
        <v>19</v>
      </c>
      <c r="D80" s="53" t="s">
        <v>126</v>
      </c>
      <c r="E80" s="78"/>
      <c r="F80" s="78">
        <v>10000</v>
      </c>
      <c r="G80" s="53" t="s">
        <v>85</v>
      </c>
      <c r="H80" s="84"/>
      <c r="I80" s="84"/>
      <c r="J80" s="84"/>
      <c r="K80" s="84"/>
      <c r="L80" s="84"/>
      <c r="M80" s="78"/>
      <c r="N80" s="55">
        <f t="shared" si="0"/>
        <v>10000</v>
      </c>
      <c r="O80" s="96" t="s">
        <v>147</v>
      </c>
      <c r="P80" s="97"/>
      <c r="Q80" s="81"/>
      <c r="R80" s="81"/>
      <c r="S80" s="81"/>
      <c r="T80" s="81"/>
      <c r="U80" s="81"/>
      <c r="V80" s="81"/>
    </row>
    <row r="81" spans="1:22" s="83" customFormat="1" ht="19.5" customHeight="1">
      <c r="A81" s="96">
        <v>54</v>
      </c>
      <c r="B81" s="53" t="s">
        <v>85</v>
      </c>
      <c r="C81" s="53" t="s">
        <v>16</v>
      </c>
      <c r="D81" s="53" t="s">
        <v>131</v>
      </c>
      <c r="E81" s="78"/>
      <c r="F81" s="78">
        <v>5000</v>
      </c>
      <c r="G81" s="53" t="s">
        <v>85</v>
      </c>
      <c r="H81" s="84"/>
      <c r="I81" s="84"/>
      <c r="J81" s="84"/>
      <c r="K81" s="84"/>
      <c r="L81" s="84"/>
      <c r="M81" s="78"/>
      <c r="N81" s="55">
        <f t="shared" si="0"/>
        <v>5000</v>
      </c>
      <c r="O81" s="96" t="s">
        <v>147</v>
      </c>
      <c r="P81" s="97"/>
      <c r="Q81" s="81"/>
      <c r="R81" s="81"/>
      <c r="S81" s="81"/>
      <c r="T81" s="81"/>
      <c r="U81" s="81"/>
      <c r="V81" s="81"/>
    </row>
    <row r="82" spans="1:22" s="83" customFormat="1" ht="19.5" customHeight="1">
      <c r="A82" s="96">
        <v>55</v>
      </c>
      <c r="B82" s="53" t="s">
        <v>85</v>
      </c>
      <c r="C82" s="53" t="s">
        <v>19</v>
      </c>
      <c r="D82" s="53" t="s">
        <v>126</v>
      </c>
      <c r="E82" s="78"/>
      <c r="F82" s="78">
        <v>10000</v>
      </c>
      <c r="G82" s="53" t="s">
        <v>85</v>
      </c>
      <c r="H82" s="84"/>
      <c r="I82" s="84"/>
      <c r="J82" s="84"/>
      <c r="K82" s="84"/>
      <c r="L82" s="84"/>
      <c r="M82" s="78"/>
      <c r="N82" s="55">
        <f t="shared" si="0"/>
        <v>10000</v>
      </c>
      <c r="O82" s="96" t="s">
        <v>147</v>
      </c>
      <c r="P82" s="97"/>
      <c r="Q82" s="81"/>
      <c r="R82" s="81"/>
      <c r="S82" s="81"/>
      <c r="T82" s="81"/>
      <c r="U82" s="81"/>
      <c r="V82" s="81"/>
    </row>
    <row r="83" spans="1:22" s="83" customFormat="1" ht="19.5" customHeight="1">
      <c r="A83" s="96">
        <v>56</v>
      </c>
      <c r="B83" s="53" t="s">
        <v>85</v>
      </c>
      <c r="C83" s="52" t="s">
        <v>100</v>
      </c>
      <c r="D83" s="52" t="s">
        <v>102</v>
      </c>
      <c r="E83" s="91"/>
      <c r="F83" s="91">
        <v>250000</v>
      </c>
      <c r="G83" s="53" t="s">
        <v>85</v>
      </c>
      <c r="H83" s="84"/>
      <c r="I83" s="84"/>
      <c r="J83" s="84"/>
      <c r="K83" s="84"/>
      <c r="L83" s="84"/>
      <c r="M83" s="78"/>
      <c r="N83" s="55">
        <f t="shared" si="0"/>
        <v>250000</v>
      </c>
      <c r="O83" s="96" t="s">
        <v>147</v>
      </c>
      <c r="P83" s="97"/>
      <c r="Q83" s="81"/>
      <c r="R83" s="81"/>
      <c r="S83" s="81"/>
      <c r="T83" s="81"/>
      <c r="U83" s="81"/>
      <c r="V83" s="81"/>
    </row>
    <row r="84" spans="1:22" s="83" customFormat="1" ht="19.5" customHeight="1">
      <c r="A84" s="96">
        <v>57</v>
      </c>
      <c r="B84" s="53" t="s">
        <v>74</v>
      </c>
      <c r="C84" s="53" t="s">
        <v>77</v>
      </c>
      <c r="D84" s="53" t="s">
        <v>131</v>
      </c>
      <c r="E84" s="78"/>
      <c r="F84" s="78">
        <v>38000</v>
      </c>
      <c r="G84" s="53" t="s">
        <v>74</v>
      </c>
      <c r="H84" s="84"/>
      <c r="I84" s="84"/>
      <c r="J84" s="84"/>
      <c r="K84" s="84"/>
      <c r="L84" s="84"/>
      <c r="M84" s="78"/>
      <c r="N84" s="55">
        <f t="shared" si="0"/>
        <v>38000</v>
      </c>
      <c r="O84" s="96" t="s">
        <v>149</v>
      </c>
      <c r="P84" s="97"/>
      <c r="Q84" s="81"/>
      <c r="R84" s="81"/>
      <c r="S84" s="81"/>
      <c r="T84" s="81"/>
      <c r="U84" s="81"/>
      <c r="V84" s="81"/>
    </row>
    <row r="85" spans="1:22" s="83" customFormat="1" ht="19.5" customHeight="1">
      <c r="A85" s="96">
        <v>58</v>
      </c>
      <c r="B85" s="53" t="s">
        <v>107</v>
      </c>
      <c r="C85" s="53" t="s">
        <v>136</v>
      </c>
      <c r="D85" s="53" t="s">
        <v>22</v>
      </c>
      <c r="E85" s="78"/>
      <c r="F85" s="78">
        <v>2800000</v>
      </c>
      <c r="G85" s="53" t="s">
        <v>107</v>
      </c>
      <c r="H85" s="84"/>
      <c r="I85" s="84"/>
      <c r="J85" s="84"/>
      <c r="K85" s="84"/>
      <c r="L85" s="84"/>
      <c r="M85" s="78"/>
      <c r="N85" s="55">
        <f t="shared" si="0"/>
        <v>2800000</v>
      </c>
      <c r="O85" s="96" t="s">
        <v>147</v>
      </c>
      <c r="P85" s="97"/>
      <c r="Q85" s="81"/>
      <c r="R85" s="81"/>
      <c r="S85" s="81"/>
      <c r="T85" s="81"/>
      <c r="U85" s="81"/>
      <c r="V85" s="81"/>
    </row>
    <row r="86" spans="1:22" s="83" customFormat="1" ht="19.5" customHeight="1">
      <c r="A86" s="96">
        <v>59</v>
      </c>
      <c r="B86" s="53" t="s">
        <v>107</v>
      </c>
      <c r="C86" s="53" t="s">
        <v>111</v>
      </c>
      <c r="D86" s="53" t="s">
        <v>22</v>
      </c>
      <c r="E86" s="78"/>
      <c r="F86" s="78">
        <v>100000</v>
      </c>
      <c r="G86" s="53" t="s">
        <v>107</v>
      </c>
      <c r="H86" s="84"/>
      <c r="I86" s="84"/>
      <c r="J86" s="84"/>
      <c r="K86" s="84"/>
      <c r="L86" s="84"/>
      <c r="M86" s="78"/>
      <c r="N86" s="55">
        <f t="shared" si="0"/>
        <v>100000</v>
      </c>
      <c r="O86" s="96" t="s">
        <v>147</v>
      </c>
      <c r="P86" s="97"/>
      <c r="Q86" s="81"/>
      <c r="R86" s="81"/>
      <c r="S86" s="81"/>
      <c r="T86" s="81"/>
      <c r="U86" s="81"/>
      <c r="V86" s="81"/>
    </row>
    <row r="87" spans="1:16" s="81" customFormat="1" ht="19.5" customHeight="1">
      <c r="A87" s="98"/>
      <c r="B87" s="89"/>
      <c r="C87" s="89"/>
      <c r="D87" s="89"/>
      <c r="E87" s="90"/>
      <c r="F87" s="90"/>
      <c r="G87" s="89"/>
      <c r="M87" s="90"/>
      <c r="N87" s="106"/>
      <c r="O87" s="98"/>
      <c r="P87" s="80"/>
    </row>
    <row r="88" spans="1:16" s="81" customFormat="1" ht="19.5" customHeight="1">
      <c r="A88" s="98"/>
      <c r="B88" s="89"/>
      <c r="C88" s="89"/>
      <c r="D88" s="89"/>
      <c r="E88" s="90"/>
      <c r="F88" s="90"/>
      <c r="G88" s="89"/>
      <c r="M88" s="90"/>
      <c r="N88" s="106"/>
      <c r="O88" s="98"/>
      <c r="P88" s="80"/>
    </row>
    <row r="89" spans="1:16" s="24" customFormat="1" ht="21">
      <c r="A89" s="114" t="s">
        <v>166</v>
      </c>
      <c r="B89" s="114"/>
      <c r="C89" s="114"/>
      <c r="D89" s="114" t="s">
        <v>172</v>
      </c>
      <c r="E89" s="114"/>
      <c r="F89" s="114"/>
      <c r="G89" s="114"/>
      <c r="J89" s="114" t="s">
        <v>168</v>
      </c>
      <c r="K89" s="114"/>
      <c r="L89" s="114"/>
      <c r="M89" s="114"/>
      <c r="N89" s="114"/>
      <c r="O89" s="114"/>
      <c r="P89" s="114"/>
    </row>
    <row r="90" spans="1:15" s="24" customFormat="1" ht="21">
      <c r="A90" s="24" t="s">
        <v>164</v>
      </c>
      <c r="B90" s="114" t="s">
        <v>170</v>
      </c>
      <c r="C90" s="114"/>
      <c r="D90" s="114" t="s">
        <v>171</v>
      </c>
      <c r="E90" s="114"/>
      <c r="F90" s="114"/>
      <c r="L90" s="24" t="s">
        <v>165</v>
      </c>
      <c r="M90" s="114" t="s">
        <v>173</v>
      </c>
      <c r="N90" s="114"/>
      <c r="O90" s="114"/>
    </row>
    <row r="91" ht="19.5" customHeight="1">
      <c r="A91" s="79"/>
    </row>
    <row r="92" spans="1:16" s="81" customFormat="1" ht="19.5" customHeight="1">
      <c r="A92" s="98"/>
      <c r="B92" s="89"/>
      <c r="C92" s="89"/>
      <c r="D92" s="89"/>
      <c r="E92" s="90"/>
      <c r="F92" s="90"/>
      <c r="G92" s="89"/>
      <c r="M92" s="90"/>
      <c r="N92" s="106"/>
      <c r="O92" s="98"/>
      <c r="P92" s="80"/>
    </row>
    <row r="93" spans="15:16" ht="19.5" customHeight="1">
      <c r="O93" s="116" t="s">
        <v>163</v>
      </c>
      <c r="P93" s="116"/>
    </row>
    <row r="94" spans="1:16" ht="19.5" customHeight="1">
      <c r="A94" s="117" t="s">
        <v>154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03" t="s">
        <v>143</v>
      </c>
      <c r="O94" s="103"/>
      <c r="P94" s="80"/>
    </row>
    <row r="95" spans="1:16" ht="19.5" customHeight="1">
      <c r="A95" s="115" t="s">
        <v>21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03" t="s">
        <v>144</v>
      </c>
      <c r="O95" s="103"/>
      <c r="P95" s="80"/>
    </row>
    <row r="96" spans="1:16" ht="19.5" customHeight="1">
      <c r="A96" s="115" t="s">
        <v>162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04" t="s">
        <v>145</v>
      </c>
      <c r="O96" s="104"/>
      <c r="P96" s="80"/>
    </row>
    <row r="97" spans="1:22" s="82" customFormat="1" ht="19.5" customHeight="1">
      <c r="A97" s="109" t="s">
        <v>2</v>
      </c>
      <c r="B97" s="109" t="s">
        <v>2</v>
      </c>
      <c r="C97" s="109" t="s">
        <v>30</v>
      </c>
      <c r="D97" s="94" t="s">
        <v>31</v>
      </c>
      <c r="E97" s="109" t="s">
        <v>33</v>
      </c>
      <c r="F97" s="109" t="s">
        <v>8</v>
      </c>
      <c r="G97" s="94" t="s">
        <v>34</v>
      </c>
      <c r="H97" s="111" t="s">
        <v>36</v>
      </c>
      <c r="I97" s="112"/>
      <c r="J97" s="112"/>
      <c r="K97" s="112"/>
      <c r="L97" s="113"/>
      <c r="M97" s="109" t="s">
        <v>37</v>
      </c>
      <c r="N97" s="109" t="s">
        <v>38</v>
      </c>
      <c r="O97" s="94" t="s">
        <v>14</v>
      </c>
      <c r="P97" s="109" t="s">
        <v>15</v>
      </c>
      <c r="Q97" s="81"/>
      <c r="R97" s="81"/>
      <c r="S97" s="81"/>
      <c r="T97" s="81"/>
      <c r="U97" s="81"/>
      <c r="V97" s="81"/>
    </row>
    <row r="98" spans="1:22" s="83" customFormat="1" ht="19.5" customHeight="1">
      <c r="A98" s="110"/>
      <c r="B98" s="110"/>
      <c r="C98" s="110"/>
      <c r="D98" s="95" t="s">
        <v>32</v>
      </c>
      <c r="E98" s="110"/>
      <c r="F98" s="110"/>
      <c r="G98" s="95" t="s">
        <v>35</v>
      </c>
      <c r="H98" s="95">
        <v>1</v>
      </c>
      <c r="I98" s="95">
        <v>2</v>
      </c>
      <c r="J98" s="95">
        <v>3</v>
      </c>
      <c r="K98" s="95">
        <v>4</v>
      </c>
      <c r="L98" s="95">
        <v>5</v>
      </c>
      <c r="M98" s="110"/>
      <c r="N98" s="110"/>
      <c r="O98" s="95" t="s">
        <v>39</v>
      </c>
      <c r="P98" s="110"/>
      <c r="Q98" s="81"/>
      <c r="R98" s="81"/>
      <c r="S98" s="81"/>
      <c r="T98" s="81"/>
      <c r="U98" s="81"/>
      <c r="V98" s="81"/>
    </row>
    <row r="99" spans="1:22" s="83" customFormat="1" ht="19.5" customHeight="1">
      <c r="A99" s="96">
        <v>60</v>
      </c>
      <c r="B99" s="52" t="s">
        <v>63</v>
      </c>
      <c r="C99" s="52" t="s">
        <v>150</v>
      </c>
      <c r="D99" s="53" t="s">
        <v>131</v>
      </c>
      <c r="E99" s="78"/>
      <c r="F99" s="78">
        <v>250000</v>
      </c>
      <c r="G99" s="52" t="s">
        <v>63</v>
      </c>
      <c r="H99" s="84"/>
      <c r="I99" s="84"/>
      <c r="J99" s="84"/>
      <c r="K99" s="84"/>
      <c r="L99" s="84"/>
      <c r="M99" s="78"/>
      <c r="N99" s="55">
        <f t="shared" si="0"/>
        <v>250000</v>
      </c>
      <c r="O99" s="96" t="s">
        <v>147</v>
      </c>
      <c r="P99" s="97"/>
      <c r="Q99" s="81"/>
      <c r="R99" s="81"/>
      <c r="S99" s="81"/>
      <c r="T99" s="81"/>
      <c r="U99" s="81"/>
      <c r="V99" s="81"/>
    </row>
    <row r="100" spans="1:22" s="83" customFormat="1" ht="19.5" customHeight="1">
      <c r="A100" s="96">
        <v>61</v>
      </c>
      <c r="B100" s="53" t="s">
        <v>63</v>
      </c>
      <c r="C100" s="53" t="s">
        <v>76</v>
      </c>
      <c r="D100" s="53" t="s">
        <v>131</v>
      </c>
      <c r="E100" s="78"/>
      <c r="F100" s="78">
        <v>500000</v>
      </c>
      <c r="G100" s="53" t="s">
        <v>63</v>
      </c>
      <c r="H100" s="84"/>
      <c r="I100" s="84"/>
      <c r="J100" s="84"/>
      <c r="K100" s="84"/>
      <c r="L100" s="84"/>
      <c r="M100" s="78"/>
      <c r="N100" s="55">
        <f t="shared" si="0"/>
        <v>500000</v>
      </c>
      <c r="O100" s="96" t="s">
        <v>147</v>
      </c>
      <c r="P100" s="97"/>
      <c r="Q100" s="81"/>
      <c r="R100" s="81"/>
      <c r="S100" s="81"/>
      <c r="T100" s="81"/>
      <c r="U100" s="81"/>
      <c r="V100" s="81"/>
    </row>
    <row r="101" spans="1:22" s="83" customFormat="1" ht="19.5" customHeight="1">
      <c r="A101" s="96">
        <v>62</v>
      </c>
      <c r="B101" s="88">
        <v>21033</v>
      </c>
      <c r="C101" s="53" t="s">
        <v>94</v>
      </c>
      <c r="D101" s="53" t="s">
        <v>102</v>
      </c>
      <c r="E101" s="78"/>
      <c r="F101" s="78">
        <v>100000</v>
      </c>
      <c r="G101" s="88">
        <v>21033</v>
      </c>
      <c r="H101" s="84"/>
      <c r="I101" s="84"/>
      <c r="J101" s="84"/>
      <c r="K101" s="84"/>
      <c r="L101" s="84"/>
      <c r="M101" s="78"/>
      <c r="N101" s="55">
        <f t="shared" si="0"/>
        <v>100000</v>
      </c>
      <c r="O101" s="96" t="s">
        <v>149</v>
      </c>
      <c r="P101" s="97"/>
      <c r="Q101" s="81"/>
      <c r="R101" s="81"/>
      <c r="S101" s="81"/>
      <c r="T101" s="81"/>
      <c r="U101" s="81"/>
      <c r="V101" s="81"/>
    </row>
    <row r="102" spans="1:16" ht="19.5" customHeight="1">
      <c r="A102" s="79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0"/>
      <c r="N102" s="80"/>
      <c r="O102" s="80"/>
      <c r="P102" s="80"/>
    </row>
    <row r="103" spans="1:15" s="2" customFormat="1" ht="2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</row>
    <row r="104" spans="1:16" s="24" customFormat="1" ht="21">
      <c r="A104" s="114" t="s">
        <v>166</v>
      </c>
      <c r="B104" s="114"/>
      <c r="C104" s="114"/>
      <c r="D104" s="114" t="s">
        <v>172</v>
      </c>
      <c r="E104" s="114"/>
      <c r="F104" s="114"/>
      <c r="G104" s="114"/>
      <c r="J104" s="114" t="s">
        <v>168</v>
      </c>
      <c r="K104" s="114"/>
      <c r="L104" s="114"/>
      <c r="M104" s="114"/>
      <c r="N104" s="114"/>
      <c r="O104" s="114"/>
      <c r="P104" s="114"/>
    </row>
    <row r="105" spans="1:15" s="24" customFormat="1" ht="21">
      <c r="A105" s="24" t="s">
        <v>164</v>
      </c>
      <c r="B105" s="114" t="s">
        <v>170</v>
      </c>
      <c r="C105" s="114"/>
      <c r="D105" s="114" t="s">
        <v>171</v>
      </c>
      <c r="E105" s="114"/>
      <c r="F105" s="114"/>
      <c r="L105" s="24" t="s">
        <v>165</v>
      </c>
      <c r="M105" s="114" t="s">
        <v>173</v>
      </c>
      <c r="N105" s="114"/>
      <c r="O105" s="114"/>
    </row>
    <row r="106" ht="19.5" customHeight="1">
      <c r="A106" s="79"/>
    </row>
    <row r="107" ht="19.5" customHeight="1">
      <c r="A107" s="79"/>
    </row>
    <row r="108" ht="19.5" customHeight="1">
      <c r="A108" s="79"/>
    </row>
    <row r="109" ht="19.5" customHeight="1">
      <c r="A109" s="79"/>
    </row>
    <row r="110" ht="19.5" customHeight="1">
      <c r="A110" s="79"/>
    </row>
    <row r="111" ht="19.5" customHeight="1">
      <c r="A111" s="79"/>
    </row>
    <row r="112" ht="19.5" customHeight="1">
      <c r="A112" s="79"/>
    </row>
    <row r="113" ht="19.5" customHeight="1">
      <c r="A113" s="79"/>
    </row>
    <row r="114" ht="19.5" customHeight="1">
      <c r="A114" s="79"/>
    </row>
    <row r="115" ht="19.5" customHeight="1">
      <c r="A115" s="79"/>
    </row>
    <row r="116" ht="19.5" customHeight="1">
      <c r="A116" s="79"/>
    </row>
    <row r="117" ht="19.5" customHeight="1">
      <c r="A117" s="79"/>
    </row>
    <row r="118" ht="19.5" customHeight="1">
      <c r="A118" s="79"/>
    </row>
    <row r="119" ht="19.5" customHeight="1">
      <c r="A119" s="79"/>
    </row>
    <row r="120" ht="19.5" customHeight="1">
      <c r="A120" s="79"/>
    </row>
    <row r="121" ht="19.5" customHeight="1">
      <c r="A121" s="79"/>
    </row>
    <row r="122" ht="19.5" customHeight="1">
      <c r="A122" s="79"/>
    </row>
    <row r="123" ht="19.5" customHeight="1">
      <c r="A123" s="79"/>
    </row>
    <row r="124" ht="19.5" customHeight="1">
      <c r="A124" s="79"/>
    </row>
    <row r="125" ht="19.5" customHeight="1">
      <c r="A125" s="79"/>
    </row>
    <row r="126" ht="19.5" customHeight="1">
      <c r="A126" s="79"/>
    </row>
    <row r="127" ht="19.5" customHeight="1">
      <c r="A127" s="79"/>
    </row>
  </sheetData>
  <sheetProtection/>
  <mergeCells count="76">
    <mergeCell ref="B105:C105"/>
    <mergeCell ref="D105:F105"/>
    <mergeCell ref="M105:O105"/>
    <mergeCell ref="A65:A66"/>
    <mergeCell ref="B65:B66"/>
    <mergeCell ref="C65:C66"/>
    <mergeCell ref="E65:E66"/>
    <mergeCell ref="F65:F66"/>
    <mergeCell ref="H65:L65"/>
    <mergeCell ref="M65:M66"/>
    <mergeCell ref="M97:M98"/>
    <mergeCell ref="N97:N98"/>
    <mergeCell ref="P97:P98"/>
    <mergeCell ref="A104:C104"/>
    <mergeCell ref="D104:G104"/>
    <mergeCell ref="J104:P104"/>
    <mergeCell ref="O93:P93"/>
    <mergeCell ref="A94:M94"/>
    <mergeCell ref="A95:M95"/>
    <mergeCell ref="A96:M96"/>
    <mergeCell ref="A97:A98"/>
    <mergeCell ref="B97:B98"/>
    <mergeCell ref="C97:C98"/>
    <mergeCell ref="E97:E98"/>
    <mergeCell ref="F97:F98"/>
    <mergeCell ref="H97:L97"/>
    <mergeCell ref="A64:M64"/>
    <mergeCell ref="A89:C89"/>
    <mergeCell ref="D89:G89"/>
    <mergeCell ref="J89:P89"/>
    <mergeCell ref="B90:C90"/>
    <mergeCell ref="D90:F90"/>
    <mergeCell ref="M90:O90"/>
    <mergeCell ref="N65:N66"/>
    <mergeCell ref="P65:P66"/>
    <mergeCell ref="B58:C58"/>
    <mergeCell ref="D58:F58"/>
    <mergeCell ref="M58:O58"/>
    <mergeCell ref="O61:P61"/>
    <mergeCell ref="A62:M62"/>
    <mergeCell ref="A63:M63"/>
    <mergeCell ref="M34:M35"/>
    <mergeCell ref="N34:N35"/>
    <mergeCell ref="P34:P35"/>
    <mergeCell ref="A57:C57"/>
    <mergeCell ref="D57:G57"/>
    <mergeCell ref="J57:P57"/>
    <mergeCell ref="O30:P30"/>
    <mergeCell ref="A31:M31"/>
    <mergeCell ref="A32:M32"/>
    <mergeCell ref="A33:M33"/>
    <mergeCell ref="A34:A35"/>
    <mergeCell ref="B34:B35"/>
    <mergeCell ref="C34:C35"/>
    <mergeCell ref="E34:E35"/>
    <mergeCell ref="F34:F35"/>
    <mergeCell ref="H34:L34"/>
    <mergeCell ref="N5:N6"/>
    <mergeCell ref="P5:P6"/>
    <mergeCell ref="A27:C27"/>
    <mergeCell ref="D27:G27"/>
    <mergeCell ref="J27:P27"/>
    <mergeCell ref="B28:C28"/>
    <mergeCell ref="D28:F28"/>
    <mergeCell ref="M28:O28"/>
    <mergeCell ref="A4:M4"/>
    <mergeCell ref="A5:A6"/>
    <mergeCell ref="B5:B6"/>
    <mergeCell ref="C5:C6"/>
    <mergeCell ref="E5:E6"/>
    <mergeCell ref="F5:F6"/>
    <mergeCell ref="H5:L5"/>
    <mergeCell ref="M5:M6"/>
    <mergeCell ref="O1:P1"/>
    <mergeCell ref="A2:M2"/>
    <mergeCell ref="A3:M3"/>
  </mergeCells>
  <printOptions/>
  <pageMargins left="0" right="0" top="0" bottom="0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25">
      <selection activeCell="I9" sqref="I9"/>
    </sheetView>
  </sheetViews>
  <sheetFormatPr defaultColWidth="9.140625" defaultRowHeight="12.75"/>
  <cols>
    <col min="1" max="1" width="6.57421875" style="1" customWidth="1"/>
    <col min="2" max="2" width="15.00390625" style="0" customWidth="1"/>
    <col min="3" max="3" width="23.7109375" style="0" customWidth="1"/>
    <col min="4" max="4" width="8.57421875" style="0" customWidth="1"/>
    <col min="5" max="5" width="13.28125" style="0" customWidth="1"/>
    <col min="6" max="6" width="11.8515625" style="0" customWidth="1"/>
    <col min="7" max="7" width="7.7109375" style="0" customWidth="1"/>
    <col min="8" max="8" width="8.421875" style="0" customWidth="1"/>
    <col min="9" max="9" width="8.7109375" style="1" customWidth="1"/>
    <col min="10" max="10" width="9.00390625" style="1" customWidth="1"/>
    <col min="11" max="11" width="31.140625" style="0" customWidth="1"/>
  </cols>
  <sheetData>
    <row r="1" spans="1:11" s="5" customFormat="1" ht="19.5" customHeight="1">
      <c r="A1" s="58"/>
      <c r="B1" s="4"/>
      <c r="C1" s="4"/>
      <c r="D1" s="4"/>
      <c r="E1" s="4"/>
      <c r="F1" s="4"/>
      <c r="G1" s="4"/>
      <c r="H1" s="4"/>
      <c r="I1" s="58"/>
      <c r="J1" s="58"/>
      <c r="K1" s="4"/>
    </row>
    <row r="2" spans="1:11" s="5" customFormat="1" ht="19.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s="5" customFormat="1" ht="19.5" customHeight="1">
      <c r="A3" s="133" t="s">
        <v>42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61"/>
    </row>
    <row r="4" spans="1:12" s="5" customFormat="1" ht="19.5" customHeight="1">
      <c r="A4" s="133" t="s">
        <v>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61"/>
    </row>
    <row r="5" spans="1:12" s="5" customFormat="1" ht="19.5" customHeight="1">
      <c r="A5" s="133" t="s">
        <v>40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61"/>
    </row>
    <row r="6" spans="1:12" s="5" customFormat="1" ht="19.5" customHeight="1">
      <c r="A6" s="134" t="s">
        <v>2</v>
      </c>
      <c r="B6" s="62" t="s">
        <v>3</v>
      </c>
      <c r="C6" s="131" t="s">
        <v>5</v>
      </c>
      <c r="D6" s="63"/>
      <c r="E6" s="129" t="s">
        <v>6</v>
      </c>
      <c r="F6" s="130"/>
      <c r="G6" s="131" t="s">
        <v>9</v>
      </c>
      <c r="H6" s="131"/>
      <c r="I6" s="123" t="s">
        <v>13</v>
      </c>
      <c r="J6" s="126" t="s">
        <v>14</v>
      </c>
      <c r="K6" s="123" t="s">
        <v>15</v>
      </c>
      <c r="L6" s="61"/>
    </row>
    <row r="7" spans="1:12" s="5" customFormat="1" ht="19.5" customHeight="1">
      <c r="A7" s="135"/>
      <c r="B7" s="64" t="s">
        <v>4</v>
      </c>
      <c r="C7" s="137"/>
      <c r="D7" s="65"/>
      <c r="E7" s="62" t="s">
        <v>47</v>
      </c>
      <c r="F7" s="63" t="s">
        <v>48</v>
      </c>
      <c r="G7" s="66" t="s">
        <v>10</v>
      </c>
      <c r="H7" s="62" t="s">
        <v>11</v>
      </c>
      <c r="I7" s="124"/>
      <c r="J7" s="127"/>
      <c r="K7" s="124"/>
      <c r="L7" s="61"/>
    </row>
    <row r="8" spans="1:12" s="5" customFormat="1" ht="19.5" customHeight="1">
      <c r="A8" s="136"/>
      <c r="B8" s="67"/>
      <c r="C8" s="138"/>
      <c r="D8" s="68"/>
      <c r="E8" s="69" t="s">
        <v>46</v>
      </c>
      <c r="F8" s="69" t="s">
        <v>12</v>
      </c>
      <c r="G8" s="70"/>
      <c r="H8" s="69" t="s">
        <v>12</v>
      </c>
      <c r="I8" s="125"/>
      <c r="J8" s="128"/>
      <c r="K8" s="125"/>
      <c r="L8" s="61"/>
    </row>
    <row r="9" spans="1:14" s="5" customFormat="1" ht="19.5" customHeight="1">
      <c r="A9" s="71">
        <v>1</v>
      </c>
      <c r="B9" s="71" t="s">
        <v>44</v>
      </c>
      <c r="C9" s="72" t="s">
        <v>16</v>
      </c>
      <c r="D9" s="72" t="s">
        <v>40</v>
      </c>
      <c r="E9" s="61" t="s">
        <v>20</v>
      </c>
      <c r="F9" s="73">
        <v>40000</v>
      </c>
      <c r="G9" s="74" t="s">
        <v>45</v>
      </c>
      <c r="H9" s="74" t="s">
        <v>45</v>
      </c>
      <c r="I9" s="62" t="s">
        <v>17</v>
      </c>
      <c r="J9" s="62" t="s">
        <v>18</v>
      </c>
      <c r="K9" s="75" t="s">
        <v>49</v>
      </c>
      <c r="L9" s="61"/>
      <c r="N9" s="24"/>
    </row>
    <row r="10" spans="1:12" s="5" customFormat="1" ht="19.5" customHeight="1">
      <c r="A10" s="71">
        <v>2</v>
      </c>
      <c r="B10" s="71" t="s">
        <v>44</v>
      </c>
      <c r="C10" s="72" t="s">
        <v>43</v>
      </c>
      <c r="D10" s="72" t="s">
        <v>40</v>
      </c>
      <c r="E10" s="72" t="s">
        <v>20</v>
      </c>
      <c r="F10" s="73">
        <v>5000</v>
      </c>
      <c r="G10" s="74" t="s">
        <v>45</v>
      </c>
      <c r="H10" s="74" t="s">
        <v>45</v>
      </c>
      <c r="I10" s="62" t="s">
        <v>17</v>
      </c>
      <c r="J10" s="62" t="s">
        <v>18</v>
      </c>
      <c r="K10" s="75" t="s">
        <v>49</v>
      </c>
      <c r="L10" s="61"/>
    </row>
    <row r="11" spans="1:12" s="5" customFormat="1" ht="19.5" customHeight="1">
      <c r="A11" s="71">
        <v>3</v>
      </c>
      <c r="B11" s="71" t="s">
        <v>44</v>
      </c>
      <c r="C11" s="72" t="s">
        <v>19</v>
      </c>
      <c r="D11" s="72" t="s">
        <v>40</v>
      </c>
      <c r="E11" s="72" t="s">
        <v>20</v>
      </c>
      <c r="F11" s="73">
        <v>30000</v>
      </c>
      <c r="G11" s="74" t="s">
        <v>45</v>
      </c>
      <c r="H11" s="74" t="s">
        <v>45</v>
      </c>
      <c r="I11" s="62" t="s">
        <v>17</v>
      </c>
      <c r="J11" s="62" t="s">
        <v>18</v>
      </c>
      <c r="K11" s="75" t="s">
        <v>49</v>
      </c>
      <c r="L11" s="61"/>
    </row>
    <row r="12" spans="1:12" s="5" customFormat="1" ht="19.5" customHeight="1">
      <c r="A12" s="71">
        <v>4</v>
      </c>
      <c r="B12" s="71" t="s">
        <v>44</v>
      </c>
      <c r="C12" s="72" t="s">
        <v>41</v>
      </c>
      <c r="D12" s="72" t="s">
        <v>40</v>
      </c>
      <c r="E12" s="72" t="s">
        <v>20</v>
      </c>
      <c r="F12" s="73">
        <v>20000</v>
      </c>
      <c r="G12" s="74" t="s">
        <v>45</v>
      </c>
      <c r="H12" s="74" t="s">
        <v>45</v>
      </c>
      <c r="I12" s="62" t="s">
        <v>17</v>
      </c>
      <c r="J12" s="62" t="s">
        <v>18</v>
      </c>
      <c r="K12" s="75"/>
      <c r="L12" s="61"/>
    </row>
    <row r="13" spans="1:12" s="5" customFormat="1" ht="19.5" customHeight="1">
      <c r="A13" s="71"/>
      <c r="B13" s="71"/>
      <c r="C13" s="72"/>
      <c r="D13" s="72"/>
      <c r="E13" s="72"/>
      <c r="F13" s="73"/>
      <c r="G13" s="74"/>
      <c r="H13" s="74"/>
      <c r="I13" s="62"/>
      <c r="J13" s="62"/>
      <c r="K13" s="72"/>
      <c r="L13" s="61"/>
    </row>
    <row r="14" spans="1:12" s="5" customFormat="1" ht="19.5" customHeight="1">
      <c r="A14" s="71"/>
      <c r="B14" s="71"/>
      <c r="C14" s="72"/>
      <c r="D14" s="72"/>
      <c r="E14" s="72"/>
      <c r="F14" s="73"/>
      <c r="G14" s="74"/>
      <c r="H14" s="74"/>
      <c r="I14" s="62"/>
      <c r="J14" s="62"/>
      <c r="K14" s="72"/>
      <c r="L14" s="61"/>
    </row>
    <row r="15" spans="1:12" s="5" customFormat="1" ht="19.5" customHeight="1">
      <c r="A15" s="71"/>
      <c r="B15" s="71"/>
      <c r="C15" s="72"/>
      <c r="D15" s="72"/>
      <c r="E15" s="72"/>
      <c r="F15" s="73"/>
      <c r="G15" s="74"/>
      <c r="H15" s="74"/>
      <c r="I15" s="62"/>
      <c r="J15" s="62"/>
      <c r="K15" s="72"/>
      <c r="L15" s="61"/>
    </row>
    <row r="16" spans="1:12" s="5" customFormat="1" ht="19.5" customHeight="1">
      <c r="A16" s="71"/>
      <c r="B16" s="76"/>
      <c r="C16" s="72"/>
      <c r="D16" s="72"/>
      <c r="E16" s="72"/>
      <c r="F16" s="73"/>
      <c r="G16" s="74"/>
      <c r="H16" s="74"/>
      <c r="I16" s="62"/>
      <c r="J16" s="62"/>
      <c r="K16" s="72"/>
      <c r="L16" s="61"/>
    </row>
    <row r="17" spans="1:12" s="5" customFormat="1" ht="19.5" customHeight="1">
      <c r="A17" s="71"/>
      <c r="B17" s="71"/>
      <c r="C17" s="72"/>
      <c r="D17" s="72"/>
      <c r="E17" s="72"/>
      <c r="F17" s="73"/>
      <c r="G17" s="74"/>
      <c r="H17" s="74"/>
      <c r="I17" s="62"/>
      <c r="J17" s="62"/>
      <c r="K17" s="72"/>
      <c r="L17" s="61"/>
    </row>
    <row r="18" spans="1:12" s="5" customFormat="1" ht="19.5" customHeight="1">
      <c r="A18" s="71"/>
      <c r="B18" s="71"/>
      <c r="C18" s="72"/>
      <c r="D18" s="72"/>
      <c r="E18" s="72"/>
      <c r="F18" s="73"/>
      <c r="G18" s="77"/>
      <c r="H18" s="77"/>
      <c r="I18" s="71"/>
      <c r="J18" s="71"/>
      <c r="K18" s="72"/>
      <c r="L18" s="61"/>
    </row>
    <row r="19" spans="1:10" s="5" customFormat="1" ht="19.5" customHeight="1">
      <c r="A19" s="59"/>
      <c r="G19" s="60"/>
      <c r="I19" s="59"/>
      <c r="J19" s="59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11">
    <mergeCell ref="A5:K5"/>
    <mergeCell ref="K6:K8"/>
    <mergeCell ref="I6:I8"/>
    <mergeCell ref="J6:J8"/>
    <mergeCell ref="E6:F6"/>
    <mergeCell ref="G6:H6"/>
    <mergeCell ref="A2:K2"/>
    <mergeCell ref="A3:K3"/>
    <mergeCell ref="A6:A8"/>
    <mergeCell ref="C6:C8"/>
    <mergeCell ref="A4:K4"/>
  </mergeCells>
  <printOptions/>
  <pageMargins left="0" right="0" top="0.6692913385826772" bottom="0.31496062992125984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5"/>
  <sheetViews>
    <sheetView tabSelected="1" view="pageBreakPreview" zoomScaleSheetLayoutView="100" zoomScalePageLayoutView="0" workbookViewId="0" topLeftCell="A103">
      <selection activeCell="A118" sqref="A118:J118"/>
    </sheetView>
  </sheetViews>
  <sheetFormatPr defaultColWidth="9.140625" defaultRowHeight="19.5" customHeight="1"/>
  <cols>
    <col min="1" max="1" width="6.140625" style="2" customWidth="1"/>
    <col min="2" max="2" width="12.8515625" style="2" customWidth="1"/>
    <col min="3" max="3" width="29.28125" style="2" customWidth="1"/>
    <col min="4" max="4" width="17.00390625" style="2" customWidth="1"/>
    <col min="5" max="5" width="17.7109375" style="6" customWidth="1"/>
    <col min="6" max="6" width="8.00390625" style="2" customWidth="1"/>
    <col min="7" max="7" width="9.140625" style="2" customWidth="1"/>
    <col min="8" max="8" width="10.57421875" style="2" customWidth="1"/>
    <col min="9" max="9" width="11.8515625" style="2" customWidth="1"/>
    <col min="10" max="10" width="16.8515625" style="3" customWidth="1"/>
    <col min="11" max="16384" width="9.140625" style="2" customWidth="1"/>
  </cols>
  <sheetData>
    <row r="1" spans="1:10" s="21" customFormat="1" ht="19.5" customHeight="1">
      <c r="A1" s="146" t="s">
        <v>29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21" customFormat="1" ht="19.5" customHeight="1">
      <c r="A2" s="142" t="s">
        <v>42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s="21" customFormat="1" ht="19.5" customHeight="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s="21" customFormat="1" ht="19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</row>
    <row r="5" spans="1:10" s="21" customFormat="1" ht="19.5" customHeight="1">
      <c r="A5" s="139" t="s">
        <v>2</v>
      </c>
      <c r="B5" s="8" t="s">
        <v>3</v>
      </c>
      <c r="C5" s="139" t="s">
        <v>5</v>
      </c>
      <c r="D5" s="144" t="s">
        <v>6</v>
      </c>
      <c r="E5" s="145"/>
      <c r="F5" s="144" t="s">
        <v>9</v>
      </c>
      <c r="G5" s="144"/>
      <c r="H5" s="139" t="s">
        <v>13</v>
      </c>
      <c r="I5" s="139" t="s">
        <v>14</v>
      </c>
      <c r="J5" s="139" t="s">
        <v>15</v>
      </c>
    </row>
    <row r="6" spans="1:10" s="21" customFormat="1" ht="19.5" customHeight="1">
      <c r="A6" s="140"/>
      <c r="B6" s="9" t="s">
        <v>4</v>
      </c>
      <c r="C6" s="140"/>
      <c r="D6" s="9" t="s">
        <v>7</v>
      </c>
      <c r="E6" s="10" t="s">
        <v>8</v>
      </c>
      <c r="F6" s="9" t="s">
        <v>10</v>
      </c>
      <c r="G6" s="9" t="s">
        <v>11</v>
      </c>
      <c r="H6" s="140"/>
      <c r="I6" s="140"/>
      <c r="J6" s="140"/>
    </row>
    <row r="7" spans="1:10" s="21" customFormat="1" ht="19.5" customHeight="1">
      <c r="A7" s="141"/>
      <c r="B7" s="11"/>
      <c r="C7" s="141"/>
      <c r="D7" s="11"/>
      <c r="E7" s="12"/>
      <c r="F7" s="11"/>
      <c r="G7" s="13" t="s">
        <v>12</v>
      </c>
      <c r="H7" s="141"/>
      <c r="I7" s="141"/>
      <c r="J7" s="141"/>
    </row>
    <row r="8" spans="1:10" s="24" customFormat="1" ht="19.5" customHeight="1">
      <c r="A8" s="14">
        <v>1</v>
      </c>
      <c r="B8" s="7" t="s">
        <v>116</v>
      </c>
      <c r="C8" s="7" t="s">
        <v>16</v>
      </c>
      <c r="D8" s="7" t="s">
        <v>126</v>
      </c>
      <c r="E8" s="16">
        <v>5000</v>
      </c>
      <c r="F8" s="17" t="s">
        <v>45</v>
      </c>
      <c r="G8" s="17" t="s">
        <v>45</v>
      </c>
      <c r="H8" s="8" t="s">
        <v>17</v>
      </c>
      <c r="I8" s="8" t="s">
        <v>18</v>
      </c>
      <c r="J8" s="14"/>
    </row>
    <row r="9" spans="1:10" s="24" customFormat="1" ht="19.5" customHeight="1">
      <c r="A9" s="14">
        <v>2</v>
      </c>
      <c r="B9" s="7" t="s">
        <v>85</v>
      </c>
      <c r="C9" s="7" t="s">
        <v>16</v>
      </c>
      <c r="D9" s="7" t="s">
        <v>126</v>
      </c>
      <c r="E9" s="16">
        <v>5000</v>
      </c>
      <c r="F9" s="17" t="s">
        <v>45</v>
      </c>
      <c r="G9" s="17" t="s">
        <v>45</v>
      </c>
      <c r="H9" s="8" t="s">
        <v>17</v>
      </c>
      <c r="I9" s="8" t="s">
        <v>18</v>
      </c>
      <c r="J9" s="14"/>
    </row>
    <row r="10" spans="1:10" s="24" customFormat="1" ht="19.5" customHeight="1">
      <c r="A10" s="14">
        <v>3</v>
      </c>
      <c r="B10" s="7" t="s">
        <v>116</v>
      </c>
      <c r="C10" s="7" t="s">
        <v>19</v>
      </c>
      <c r="D10" s="7" t="s">
        <v>126</v>
      </c>
      <c r="E10" s="16">
        <v>10000</v>
      </c>
      <c r="F10" s="17" t="s">
        <v>45</v>
      </c>
      <c r="G10" s="17" t="s">
        <v>45</v>
      </c>
      <c r="H10" s="8" t="s">
        <v>17</v>
      </c>
      <c r="I10" s="8" t="s">
        <v>18</v>
      </c>
      <c r="J10" s="14"/>
    </row>
    <row r="11" spans="1:10" s="24" customFormat="1" ht="19.5" customHeight="1">
      <c r="A11" s="14">
        <v>4</v>
      </c>
      <c r="B11" s="7" t="s">
        <v>85</v>
      </c>
      <c r="C11" s="7" t="s">
        <v>19</v>
      </c>
      <c r="D11" s="7" t="s">
        <v>126</v>
      </c>
      <c r="E11" s="16">
        <v>10000</v>
      </c>
      <c r="F11" s="17" t="s">
        <v>45</v>
      </c>
      <c r="G11" s="17" t="s">
        <v>45</v>
      </c>
      <c r="H11" s="8" t="s">
        <v>17</v>
      </c>
      <c r="I11" s="8" t="s">
        <v>18</v>
      </c>
      <c r="J11" s="14"/>
    </row>
    <row r="12" spans="1:10" s="24" customFormat="1" ht="19.5" customHeight="1">
      <c r="A12" s="14">
        <v>5</v>
      </c>
      <c r="B12" s="7" t="s">
        <v>116</v>
      </c>
      <c r="C12" s="7" t="s">
        <v>118</v>
      </c>
      <c r="D12" s="7" t="s">
        <v>22</v>
      </c>
      <c r="E12" s="16">
        <v>20000</v>
      </c>
      <c r="F12" s="17" t="s">
        <v>45</v>
      </c>
      <c r="G12" s="17" t="s">
        <v>45</v>
      </c>
      <c r="H12" s="8" t="s">
        <v>17</v>
      </c>
      <c r="I12" s="8" t="s">
        <v>18</v>
      </c>
      <c r="J12" s="14"/>
    </row>
    <row r="13" spans="1:10" s="24" customFormat="1" ht="19.5" customHeight="1">
      <c r="A13" s="14">
        <v>6</v>
      </c>
      <c r="B13" s="7" t="s">
        <v>116</v>
      </c>
      <c r="C13" s="7" t="s">
        <v>119</v>
      </c>
      <c r="D13" s="7" t="s">
        <v>22</v>
      </c>
      <c r="E13" s="16">
        <v>150000</v>
      </c>
      <c r="F13" s="17" t="s">
        <v>45</v>
      </c>
      <c r="G13" s="17" t="s">
        <v>45</v>
      </c>
      <c r="H13" s="8" t="s">
        <v>17</v>
      </c>
      <c r="I13" s="8" t="s">
        <v>23</v>
      </c>
      <c r="J13" s="14" t="s">
        <v>24</v>
      </c>
    </row>
    <row r="14" spans="1:10" s="24" customFormat="1" ht="19.5" customHeight="1">
      <c r="A14" s="14">
        <v>7</v>
      </c>
      <c r="B14" s="7" t="s">
        <v>116</v>
      </c>
      <c r="C14" s="7" t="s">
        <v>120</v>
      </c>
      <c r="D14" s="7" t="s">
        <v>126</v>
      </c>
      <c r="E14" s="16">
        <v>5000</v>
      </c>
      <c r="F14" s="17" t="s">
        <v>45</v>
      </c>
      <c r="G14" s="17" t="s">
        <v>45</v>
      </c>
      <c r="H14" s="8" t="s">
        <v>17</v>
      </c>
      <c r="I14" s="8" t="s">
        <v>18</v>
      </c>
      <c r="J14" s="14"/>
    </row>
    <row r="15" spans="1:10" s="24" customFormat="1" ht="19.5" customHeight="1">
      <c r="A15" s="14">
        <v>8</v>
      </c>
      <c r="B15" s="7" t="s">
        <v>116</v>
      </c>
      <c r="C15" s="7" t="s">
        <v>122</v>
      </c>
      <c r="D15" s="7" t="s">
        <v>126</v>
      </c>
      <c r="E15" s="16">
        <v>15000</v>
      </c>
      <c r="F15" s="17" t="s">
        <v>45</v>
      </c>
      <c r="G15" s="17" t="s">
        <v>45</v>
      </c>
      <c r="H15" s="8" t="s">
        <v>17</v>
      </c>
      <c r="I15" s="8" t="s">
        <v>18</v>
      </c>
      <c r="J15" s="14"/>
    </row>
    <row r="16" spans="1:10" s="24" customFormat="1" ht="19.5" customHeight="1">
      <c r="A16" s="14">
        <v>9</v>
      </c>
      <c r="B16" s="7" t="s">
        <v>116</v>
      </c>
      <c r="C16" s="7" t="s">
        <v>110</v>
      </c>
      <c r="D16" s="7" t="s">
        <v>126</v>
      </c>
      <c r="E16" s="16">
        <v>58200</v>
      </c>
      <c r="F16" s="17" t="s">
        <v>45</v>
      </c>
      <c r="G16" s="17" t="s">
        <v>45</v>
      </c>
      <c r="H16" s="8" t="s">
        <v>17</v>
      </c>
      <c r="I16" s="8" t="s">
        <v>18</v>
      </c>
      <c r="J16" s="14"/>
    </row>
    <row r="17" spans="1:10" s="24" customFormat="1" ht="19.5" customHeight="1">
      <c r="A17" s="14">
        <v>10</v>
      </c>
      <c r="B17" s="18" t="s">
        <v>116</v>
      </c>
      <c r="C17" s="18" t="s">
        <v>123</v>
      </c>
      <c r="D17" s="18" t="s">
        <v>126</v>
      </c>
      <c r="E17" s="19">
        <v>20000</v>
      </c>
      <c r="F17" s="17" t="s">
        <v>45</v>
      </c>
      <c r="G17" s="17" t="s">
        <v>45</v>
      </c>
      <c r="H17" s="8" t="s">
        <v>17</v>
      </c>
      <c r="I17" s="8" t="s">
        <v>18</v>
      </c>
      <c r="J17" s="8"/>
    </row>
    <row r="18" spans="1:10" s="24" customFormat="1" ht="24.75" customHeight="1">
      <c r="A18" s="14">
        <v>11</v>
      </c>
      <c r="B18" s="15" t="s">
        <v>83</v>
      </c>
      <c r="C18" s="15" t="s">
        <v>86</v>
      </c>
      <c r="D18" s="15" t="s">
        <v>102</v>
      </c>
      <c r="E18" s="16">
        <v>40000</v>
      </c>
      <c r="F18" s="17" t="s">
        <v>45</v>
      </c>
      <c r="G18" s="17" t="s">
        <v>45</v>
      </c>
      <c r="H18" s="14" t="s">
        <v>17</v>
      </c>
      <c r="I18" s="14" t="s">
        <v>18</v>
      </c>
      <c r="J18" s="14"/>
    </row>
    <row r="19" spans="1:10" s="24" customFormat="1" ht="24.75" customHeight="1">
      <c r="A19" s="14">
        <v>12</v>
      </c>
      <c r="B19" s="15" t="s">
        <v>83</v>
      </c>
      <c r="C19" s="7" t="s">
        <v>86</v>
      </c>
      <c r="D19" s="7" t="s">
        <v>103</v>
      </c>
      <c r="E19" s="16">
        <v>10000</v>
      </c>
      <c r="F19" s="17" t="s">
        <v>45</v>
      </c>
      <c r="G19" s="17" t="s">
        <v>45</v>
      </c>
      <c r="H19" s="8" t="s">
        <v>17</v>
      </c>
      <c r="I19" s="8" t="s">
        <v>18</v>
      </c>
      <c r="J19" s="14"/>
    </row>
    <row r="20" spans="1:10" s="24" customFormat="1" ht="24.75" customHeight="1">
      <c r="A20" s="14">
        <v>13</v>
      </c>
      <c r="B20" s="15" t="s">
        <v>83</v>
      </c>
      <c r="C20" s="7" t="s">
        <v>87</v>
      </c>
      <c r="D20" s="7" t="s">
        <v>102</v>
      </c>
      <c r="E20" s="16">
        <v>10000</v>
      </c>
      <c r="F20" s="17" t="s">
        <v>45</v>
      </c>
      <c r="G20" s="17" t="s">
        <v>45</v>
      </c>
      <c r="H20" s="8" t="s">
        <v>17</v>
      </c>
      <c r="I20" s="14" t="s">
        <v>18</v>
      </c>
      <c r="J20" s="14" t="s">
        <v>104</v>
      </c>
    </row>
    <row r="21" spans="1:10" s="24" customFormat="1" ht="24.75" customHeight="1">
      <c r="A21" s="14">
        <v>14</v>
      </c>
      <c r="B21" s="15" t="s">
        <v>83</v>
      </c>
      <c r="C21" s="7" t="s">
        <v>16</v>
      </c>
      <c r="D21" s="7" t="s">
        <v>102</v>
      </c>
      <c r="E21" s="16">
        <v>80000</v>
      </c>
      <c r="F21" s="17" t="s">
        <v>45</v>
      </c>
      <c r="G21" s="17" t="s">
        <v>45</v>
      </c>
      <c r="H21" s="8" t="s">
        <v>17</v>
      </c>
      <c r="I21" s="8" t="s">
        <v>18</v>
      </c>
      <c r="J21" s="14" t="s">
        <v>105</v>
      </c>
    </row>
    <row r="22" spans="1:10" s="24" customFormat="1" ht="19.5" customHeight="1">
      <c r="A22" s="14">
        <v>15</v>
      </c>
      <c r="B22" s="15" t="s">
        <v>83</v>
      </c>
      <c r="C22" s="15" t="s">
        <v>19</v>
      </c>
      <c r="D22" s="15" t="s">
        <v>102</v>
      </c>
      <c r="E22" s="16">
        <v>20000</v>
      </c>
      <c r="F22" s="17" t="s">
        <v>45</v>
      </c>
      <c r="G22" s="17" t="s">
        <v>45</v>
      </c>
      <c r="H22" s="8" t="s">
        <v>17</v>
      </c>
      <c r="I22" s="14" t="s">
        <v>18</v>
      </c>
      <c r="J22" s="14" t="s">
        <v>105</v>
      </c>
    </row>
    <row r="23" spans="1:10" s="24" customFormat="1" ht="19.5" customHeight="1">
      <c r="A23" s="14">
        <v>16</v>
      </c>
      <c r="B23" s="15" t="s">
        <v>83</v>
      </c>
      <c r="C23" s="7" t="s">
        <v>19</v>
      </c>
      <c r="D23" s="7" t="s">
        <v>102</v>
      </c>
      <c r="E23" s="16">
        <v>20000</v>
      </c>
      <c r="F23" s="17" t="s">
        <v>45</v>
      </c>
      <c r="G23" s="17" t="s">
        <v>45</v>
      </c>
      <c r="H23" s="8" t="s">
        <v>17</v>
      </c>
      <c r="I23" s="8" t="s">
        <v>18</v>
      </c>
      <c r="J23" s="14"/>
    </row>
    <row r="24" spans="1:10" s="24" customFormat="1" ht="19.5" customHeight="1">
      <c r="A24" s="14">
        <v>17</v>
      </c>
      <c r="B24" s="15" t="s">
        <v>83</v>
      </c>
      <c r="C24" s="7" t="s">
        <v>88</v>
      </c>
      <c r="D24" s="7" t="s">
        <v>102</v>
      </c>
      <c r="E24" s="16">
        <v>250000</v>
      </c>
      <c r="F24" s="17" t="s">
        <v>45</v>
      </c>
      <c r="G24" s="17" t="s">
        <v>45</v>
      </c>
      <c r="H24" s="8" t="s">
        <v>17</v>
      </c>
      <c r="I24" s="8" t="s">
        <v>23</v>
      </c>
      <c r="J24" s="14" t="s">
        <v>24</v>
      </c>
    </row>
    <row r="25" spans="1:10" s="24" customFormat="1" ht="19.5" customHeight="1">
      <c r="A25" s="14">
        <v>18</v>
      </c>
      <c r="B25" s="15" t="s">
        <v>83</v>
      </c>
      <c r="C25" s="7" t="s">
        <v>88</v>
      </c>
      <c r="D25" s="7" t="s">
        <v>103</v>
      </c>
      <c r="E25" s="16">
        <v>350000</v>
      </c>
      <c r="F25" s="17" t="s">
        <v>45</v>
      </c>
      <c r="G25" s="17" t="s">
        <v>45</v>
      </c>
      <c r="H25" s="8" t="s">
        <v>17</v>
      </c>
      <c r="I25" s="8" t="s">
        <v>23</v>
      </c>
      <c r="J25" s="14" t="s">
        <v>24</v>
      </c>
    </row>
    <row r="26" spans="1:10" s="24" customFormat="1" ht="19.5" customHeight="1">
      <c r="A26" s="14">
        <v>19</v>
      </c>
      <c r="B26" s="15" t="s">
        <v>83</v>
      </c>
      <c r="C26" s="7" t="s">
        <v>28</v>
      </c>
      <c r="D26" s="7" t="s">
        <v>102</v>
      </c>
      <c r="E26" s="16">
        <v>80000</v>
      </c>
      <c r="F26" s="17" t="s">
        <v>45</v>
      </c>
      <c r="G26" s="17" t="s">
        <v>45</v>
      </c>
      <c r="H26" s="8" t="s">
        <v>17</v>
      </c>
      <c r="I26" s="8" t="s">
        <v>18</v>
      </c>
      <c r="J26" s="14" t="s">
        <v>26</v>
      </c>
    </row>
    <row r="27" spans="1:10" s="24" customFormat="1" ht="19.5" customHeight="1">
      <c r="A27" s="14">
        <v>20</v>
      </c>
      <c r="B27" s="15" t="s">
        <v>83</v>
      </c>
      <c r="C27" s="7" t="s">
        <v>28</v>
      </c>
      <c r="D27" s="7" t="s">
        <v>103</v>
      </c>
      <c r="E27" s="16">
        <v>80000</v>
      </c>
      <c r="F27" s="17" t="s">
        <v>45</v>
      </c>
      <c r="G27" s="17" t="s">
        <v>45</v>
      </c>
      <c r="H27" s="8" t="s">
        <v>17</v>
      </c>
      <c r="I27" s="8" t="s">
        <v>18</v>
      </c>
      <c r="J27" s="14" t="s">
        <v>26</v>
      </c>
    </row>
    <row r="28" spans="1:10" s="24" customFormat="1" ht="19.5" customHeight="1">
      <c r="A28" s="25"/>
      <c r="B28" s="26"/>
      <c r="C28" s="27"/>
      <c r="D28" s="27"/>
      <c r="E28" s="28"/>
      <c r="F28" s="29"/>
      <c r="G28" s="29"/>
      <c r="H28" s="25"/>
      <c r="I28" s="25"/>
      <c r="J28" s="25"/>
    </row>
    <row r="29" spans="1:10" s="24" customFormat="1" ht="19.5" customHeight="1">
      <c r="A29" s="30"/>
      <c r="B29" s="31"/>
      <c r="C29" s="32"/>
      <c r="D29" s="32"/>
      <c r="E29" s="33"/>
      <c r="F29" s="34"/>
      <c r="G29" s="34"/>
      <c r="H29" s="30"/>
      <c r="I29" s="30"/>
      <c r="J29" s="30"/>
    </row>
    <row r="30" spans="1:10" s="21" customFormat="1" ht="19.5" customHeight="1">
      <c r="A30" s="146" t="s">
        <v>29</v>
      </c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s="21" customFormat="1" ht="19.5" customHeight="1">
      <c r="A31" s="142" t="s">
        <v>42</v>
      </c>
      <c r="B31" s="143"/>
      <c r="C31" s="143"/>
      <c r="D31" s="143"/>
      <c r="E31" s="143"/>
      <c r="F31" s="143"/>
      <c r="G31" s="143"/>
      <c r="H31" s="143"/>
      <c r="I31" s="143"/>
      <c r="J31" s="143"/>
    </row>
    <row r="32" spans="1:10" s="21" customFormat="1" ht="19.5" customHeight="1">
      <c r="A32" s="142" t="s">
        <v>1</v>
      </c>
      <c r="B32" s="143"/>
      <c r="C32" s="143"/>
      <c r="D32" s="143"/>
      <c r="E32" s="143"/>
      <c r="F32" s="143"/>
      <c r="G32" s="143"/>
      <c r="H32" s="143"/>
      <c r="I32" s="143"/>
      <c r="J32" s="143"/>
    </row>
    <row r="33" spans="1:10" s="21" customFormat="1" ht="19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</row>
    <row r="34" spans="1:10" s="21" customFormat="1" ht="19.5" customHeight="1">
      <c r="A34" s="139" t="s">
        <v>2</v>
      </c>
      <c r="B34" s="8" t="s">
        <v>3</v>
      </c>
      <c r="C34" s="139" t="s">
        <v>5</v>
      </c>
      <c r="D34" s="144" t="s">
        <v>6</v>
      </c>
      <c r="E34" s="145"/>
      <c r="F34" s="144" t="s">
        <v>9</v>
      </c>
      <c r="G34" s="144"/>
      <c r="H34" s="139" t="s">
        <v>13</v>
      </c>
      <c r="I34" s="139" t="s">
        <v>14</v>
      </c>
      <c r="J34" s="139" t="s">
        <v>15</v>
      </c>
    </row>
    <row r="35" spans="1:10" s="21" customFormat="1" ht="19.5" customHeight="1">
      <c r="A35" s="140"/>
      <c r="B35" s="9" t="s">
        <v>4</v>
      </c>
      <c r="C35" s="140"/>
      <c r="D35" s="9" t="s">
        <v>7</v>
      </c>
      <c r="E35" s="10" t="s">
        <v>8</v>
      </c>
      <c r="F35" s="9" t="s">
        <v>10</v>
      </c>
      <c r="G35" s="9" t="s">
        <v>11</v>
      </c>
      <c r="H35" s="140"/>
      <c r="I35" s="140"/>
      <c r="J35" s="140"/>
    </row>
    <row r="36" spans="1:10" s="21" customFormat="1" ht="19.5" customHeight="1">
      <c r="A36" s="141"/>
      <c r="B36" s="11"/>
      <c r="C36" s="141"/>
      <c r="D36" s="11"/>
      <c r="E36" s="12"/>
      <c r="F36" s="11"/>
      <c r="G36" s="13" t="s">
        <v>12</v>
      </c>
      <c r="H36" s="141"/>
      <c r="I36" s="141"/>
      <c r="J36" s="141"/>
    </row>
    <row r="37" spans="1:10" s="24" customFormat="1" ht="19.5" customHeight="1">
      <c r="A37" s="14">
        <v>21</v>
      </c>
      <c r="B37" s="15" t="s">
        <v>83</v>
      </c>
      <c r="C37" s="7" t="s">
        <v>25</v>
      </c>
      <c r="D37" s="7" t="s">
        <v>102</v>
      </c>
      <c r="E37" s="16">
        <v>10000</v>
      </c>
      <c r="F37" s="17" t="s">
        <v>45</v>
      </c>
      <c r="G37" s="17" t="s">
        <v>45</v>
      </c>
      <c r="H37" s="8" t="s">
        <v>17</v>
      </c>
      <c r="I37" s="8" t="s">
        <v>18</v>
      </c>
      <c r="J37" s="14"/>
    </row>
    <row r="38" spans="1:10" s="24" customFormat="1" ht="19.5" customHeight="1">
      <c r="A38" s="14">
        <v>22</v>
      </c>
      <c r="B38" s="15" t="s">
        <v>83</v>
      </c>
      <c r="C38" s="7" t="s">
        <v>25</v>
      </c>
      <c r="D38" s="15" t="s">
        <v>103</v>
      </c>
      <c r="E38" s="16">
        <v>20000</v>
      </c>
      <c r="F38" s="17" t="s">
        <v>45</v>
      </c>
      <c r="G38" s="17" t="s">
        <v>45</v>
      </c>
      <c r="H38" s="8" t="s">
        <v>17</v>
      </c>
      <c r="I38" s="8" t="s">
        <v>18</v>
      </c>
      <c r="J38" s="14"/>
    </row>
    <row r="39" spans="1:10" s="24" customFormat="1" ht="19.5" customHeight="1">
      <c r="A39" s="14">
        <v>23</v>
      </c>
      <c r="B39" s="15" t="s">
        <v>83</v>
      </c>
      <c r="C39" s="15" t="s">
        <v>89</v>
      </c>
      <c r="D39" s="15" t="s">
        <v>103</v>
      </c>
      <c r="E39" s="16">
        <v>60000</v>
      </c>
      <c r="F39" s="17" t="s">
        <v>45</v>
      </c>
      <c r="G39" s="17" t="s">
        <v>45</v>
      </c>
      <c r="H39" s="8" t="s">
        <v>17</v>
      </c>
      <c r="I39" s="8" t="s">
        <v>18</v>
      </c>
      <c r="J39" s="14"/>
    </row>
    <row r="40" spans="1:10" s="24" customFormat="1" ht="19.5" customHeight="1">
      <c r="A40" s="14">
        <v>24</v>
      </c>
      <c r="B40" s="15" t="s">
        <v>83</v>
      </c>
      <c r="C40" s="7" t="s">
        <v>90</v>
      </c>
      <c r="D40" s="7" t="s">
        <v>103</v>
      </c>
      <c r="E40" s="16">
        <v>50000</v>
      </c>
      <c r="F40" s="17" t="s">
        <v>45</v>
      </c>
      <c r="G40" s="17" t="s">
        <v>45</v>
      </c>
      <c r="H40" s="14" t="s">
        <v>17</v>
      </c>
      <c r="I40" s="8" t="s">
        <v>18</v>
      </c>
      <c r="J40" s="14"/>
    </row>
    <row r="41" spans="1:10" s="24" customFormat="1" ht="19.5" customHeight="1">
      <c r="A41" s="14">
        <v>25</v>
      </c>
      <c r="B41" s="15" t="s">
        <v>83</v>
      </c>
      <c r="C41" s="18" t="s">
        <v>91</v>
      </c>
      <c r="D41" s="18" t="s">
        <v>102</v>
      </c>
      <c r="E41" s="19">
        <v>30000</v>
      </c>
      <c r="F41" s="17" t="s">
        <v>45</v>
      </c>
      <c r="G41" s="17" t="s">
        <v>45</v>
      </c>
      <c r="H41" s="8" t="s">
        <v>17</v>
      </c>
      <c r="I41" s="8" t="s">
        <v>18</v>
      </c>
      <c r="J41" s="8" t="s">
        <v>26</v>
      </c>
    </row>
    <row r="42" spans="1:10" s="24" customFormat="1" ht="19.5" customHeight="1">
      <c r="A42" s="14">
        <v>26</v>
      </c>
      <c r="B42" s="15" t="s">
        <v>83</v>
      </c>
      <c r="C42" s="18" t="s">
        <v>91</v>
      </c>
      <c r="D42" s="18" t="s">
        <v>103</v>
      </c>
      <c r="E42" s="19">
        <v>50000</v>
      </c>
      <c r="F42" s="17" t="s">
        <v>45</v>
      </c>
      <c r="G42" s="17" t="s">
        <v>45</v>
      </c>
      <c r="H42" s="8" t="s">
        <v>17</v>
      </c>
      <c r="I42" s="8" t="s">
        <v>18</v>
      </c>
      <c r="J42" s="8" t="s">
        <v>26</v>
      </c>
    </row>
    <row r="43" spans="1:10" s="24" customFormat="1" ht="19.5" customHeight="1">
      <c r="A43" s="14">
        <v>27</v>
      </c>
      <c r="B43" s="15" t="s">
        <v>83</v>
      </c>
      <c r="C43" s="18" t="s">
        <v>92</v>
      </c>
      <c r="D43" s="18" t="s">
        <v>102</v>
      </c>
      <c r="E43" s="19">
        <v>450000</v>
      </c>
      <c r="F43" s="17" t="s">
        <v>45</v>
      </c>
      <c r="G43" s="17" t="s">
        <v>45</v>
      </c>
      <c r="H43" s="8" t="s">
        <v>17</v>
      </c>
      <c r="I43" s="8" t="s">
        <v>18</v>
      </c>
      <c r="J43" s="8"/>
    </row>
    <row r="44" spans="1:10" s="24" customFormat="1" ht="19.5" customHeight="1">
      <c r="A44" s="14">
        <v>28</v>
      </c>
      <c r="B44" s="7" t="s">
        <v>83</v>
      </c>
      <c r="C44" s="15" t="s">
        <v>137</v>
      </c>
      <c r="D44" s="15" t="s">
        <v>102</v>
      </c>
      <c r="E44" s="20">
        <v>80000</v>
      </c>
      <c r="F44" s="17" t="s">
        <v>45</v>
      </c>
      <c r="G44" s="17" t="s">
        <v>45</v>
      </c>
      <c r="H44" s="14" t="s">
        <v>17</v>
      </c>
      <c r="I44" s="8" t="s">
        <v>18</v>
      </c>
      <c r="J44" s="14"/>
    </row>
    <row r="45" spans="1:10" s="24" customFormat="1" ht="19.5" customHeight="1">
      <c r="A45" s="14">
        <v>29</v>
      </c>
      <c r="B45" s="15" t="s">
        <v>83</v>
      </c>
      <c r="C45" s="15" t="s">
        <v>101</v>
      </c>
      <c r="D45" s="15" t="s">
        <v>102</v>
      </c>
      <c r="E45" s="20">
        <v>260000</v>
      </c>
      <c r="F45" s="17" t="s">
        <v>45</v>
      </c>
      <c r="G45" s="17" t="s">
        <v>45</v>
      </c>
      <c r="H45" s="14" t="s">
        <v>17</v>
      </c>
      <c r="I45" s="14" t="s">
        <v>23</v>
      </c>
      <c r="J45" s="14"/>
    </row>
    <row r="46" spans="1:11" s="24" customFormat="1" ht="19.5" customHeight="1">
      <c r="A46" s="14">
        <v>30</v>
      </c>
      <c r="B46" s="7" t="s">
        <v>83</v>
      </c>
      <c r="C46" s="15" t="s">
        <v>16</v>
      </c>
      <c r="D46" s="15" t="s">
        <v>20</v>
      </c>
      <c r="E46" s="20">
        <v>40000</v>
      </c>
      <c r="F46" s="17" t="s">
        <v>45</v>
      </c>
      <c r="G46" s="17" t="s">
        <v>45</v>
      </c>
      <c r="H46" s="14" t="s">
        <v>17</v>
      </c>
      <c r="I46" s="14" t="s">
        <v>106</v>
      </c>
      <c r="J46" s="8" t="s">
        <v>26</v>
      </c>
      <c r="K46" s="35"/>
    </row>
    <row r="47" spans="1:11" s="24" customFormat="1" ht="19.5" customHeight="1">
      <c r="A47" s="14">
        <v>31</v>
      </c>
      <c r="B47" s="7" t="s">
        <v>83</v>
      </c>
      <c r="C47" s="15" t="s">
        <v>43</v>
      </c>
      <c r="D47" s="15" t="s">
        <v>20</v>
      </c>
      <c r="E47" s="16">
        <v>5000</v>
      </c>
      <c r="F47" s="17" t="s">
        <v>45</v>
      </c>
      <c r="G47" s="17" t="s">
        <v>45</v>
      </c>
      <c r="H47" s="14" t="s">
        <v>17</v>
      </c>
      <c r="I47" s="14" t="s">
        <v>106</v>
      </c>
      <c r="J47" s="8" t="s">
        <v>26</v>
      </c>
      <c r="K47" s="35"/>
    </row>
    <row r="48" spans="1:10" s="24" customFormat="1" ht="19.5" customHeight="1">
      <c r="A48" s="14">
        <v>32</v>
      </c>
      <c r="B48" s="7" t="s">
        <v>83</v>
      </c>
      <c r="C48" s="15" t="s">
        <v>19</v>
      </c>
      <c r="D48" s="15" t="s">
        <v>20</v>
      </c>
      <c r="E48" s="16">
        <v>30000</v>
      </c>
      <c r="F48" s="17" t="s">
        <v>45</v>
      </c>
      <c r="G48" s="17" t="s">
        <v>45</v>
      </c>
      <c r="H48" s="14" t="s">
        <v>17</v>
      </c>
      <c r="I48" s="14" t="s">
        <v>106</v>
      </c>
      <c r="J48" s="8" t="s">
        <v>26</v>
      </c>
    </row>
    <row r="49" spans="1:10" s="24" customFormat="1" ht="19.5" customHeight="1">
      <c r="A49" s="14">
        <v>33</v>
      </c>
      <c r="B49" s="7" t="s">
        <v>83</v>
      </c>
      <c r="C49" s="15" t="s">
        <v>41</v>
      </c>
      <c r="D49" s="15" t="s">
        <v>20</v>
      </c>
      <c r="E49" s="16">
        <v>20000</v>
      </c>
      <c r="F49" s="17" t="s">
        <v>45</v>
      </c>
      <c r="G49" s="17" t="s">
        <v>45</v>
      </c>
      <c r="H49" s="14" t="s">
        <v>17</v>
      </c>
      <c r="I49" s="14" t="s">
        <v>106</v>
      </c>
      <c r="J49" s="8" t="s">
        <v>26</v>
      </c>
    </row>
    <row r="50" spans="1:10" s="24" customFormat="1" ht="24.75" customHeight="1">
      <c r="A50" s="14">
        <v>34</v>
      </c>
      <c r="B50" s="7" t="s">
        <v>50</v>
      </c>
      <c r="C50" s="7" t="s">
        <v>16</v>
      </c>
      <c r="D50" s="7" t="s">
        <v>51</v>
      </c>
      <c r="E50" s="16">
        <v>20000</v>
      </c>
      <c r="F50" s="17" t="s">
        <v>45</v>
      </c>
      <c r="G50" s="17" t="s">
        <v>45</v>
      </c>
      <c r="H50" s="14" t="s">
        <v>17</v>
      </c>
      <c r="I50" s="14" t="s">
        <v>18</v>
      </c>
      <c r="J50" s="14"/>
    </row>
    <row r="51" spans="1:10" s="24" customFormat="1" ht="24.75" customHeight="1">
      <c r="A51" s="14">
        <v>35</v>
      </c>
      <c r="B51" s="7" t="s">
        <v>50</v>
      </c>
      <c r="C51" s="7" t="s">
        <v>64</v>
      </c>
      <c r="D51" s="7" t="s">
        <v>51</v>
      </c>
      <c r="E51" s="16">
        <v>800000</v>
      </c>
      <c r="F51" s="17" t="s">
        <v>45</v>
      </c>
      <c r="G51" s="17" t="s">
        <v>45</v>
      </c>
      <c r="H51" s="14" t="s">
        <v>52</v>
      </c>
      <c r="I51" s="14" t="s">
        <v>53</v>
      </c>
      <c r="J51" s="14"/>
    </row>
    <row r="52" spans="1:10" s="24" customFormat="1" ht="24.75" customHeight="1">
      <c r="A52" s="14">
        <v>36</v>
      </c>
      <c r="B52" s="7" t="s">
        <v>50</v>
      </c>
      <c r="C52" s="7" t="s">
        <v>19</v>
      </c>
      <c r="D52" s="7" t="s">
        <v>51</v>
      </c>
      <c r="E52" s="16">
        <v>20000</v>
      </c>
      <c r="F52" s="17" t="s">
        <v>45</v>
      </c>
      <c r="G52" s="17" t="s">
        <v>45</v>
      </c>
      <c r="H52" s="14" t="s">
        <v>17</v>
      </c>
      <c r="I52" s="14" t="s">
        <v>18</v>
      </c>
      <c r="J52" s="14"/>
    </row>
    <row r="53" spans="1:10" s="24" customFormat="1" ht="24.75" customHeight="1">
      <c r="A53" s="14">
        <v>37</v>
      </c>
      <c r="B53" s="7" t="s">
        <v>50</v>
      </c>
      <c r="C53" s="15" t="s">
        <v>54</v>
      </c>
      <c r="D53" s="7" t="s">
        <v>51</v>
      </c>
      <c r="E53" s="16">
        <v>2400</v>
      </c>
      <c r="F53" s="17" t="s">
        <v>45</v>
      </c>
      <c r="G53" s="17" t="s">
        <v>45</v>
      </c>
      <c r="H53" s="14" t="s">
        <v>17</v>
      </c>
      <c r="I53" s="14" t="s">
        <v>18</v>
      </c>
      <c r="J53" s="14"/>
    </row>
    <row r="54" spans="1:10" s="24" customFormat="1" ht="24.75" customHeight="1">
      <c r="A54" s="14">
        <v>38</v>
      </c>
      <c r="B54" s="7" t="s">
        <v>50</v>
      </c>
      <c r="C54" s="7" t="s">
        <v>55</v>
      </c>
      <c r="D54" s="7" t="s">
        <v>51</v>
      </c>
      <c r="E54" s="16">
        <v>4000</v>
      </c>
      <c r="F54" s="17" t="s">
        <v>45</v>
      </c>
      <c r="G54" s="17" t="s">
        <v>45</v>
      </c>
      <c r="H54" s="14" t="s">
        <v>17</v>
      </c>
      <c r="I54" s="14" t="s">
        <v>18</v>
      </c>
      <c r="J54" s="14"/>
    </row>
    <row r="55" spans="1:10" s="24" customFormat="1" ht="24.75" customHeight="1">
      <c r="A55" s="14">
        <v>39</v>
      </c>
      <c r="B55" s="7" t="s">
        <v>50</v>
      </c>
      <c r="C55" s="7" t="s">
        <v>56</v>
      </c>
      <c r="D55" s="7" t="s">
        <v>51</v>
      </c>
      <c r="E55" s="16">
        <v>31000</v>
      </c>
      <c r="F55" s="17" t="s">
        <v>45</v>
      </c>
      <c r="G55" s="17" t="s">
        <v>45</v>
      </c>
      <c r="H55" s="14" t="s">
        <v>17</v>
      </c>
      <c r="I55" s="14" t="s">
        <v>18</v>
      </c>
      <c r="J55" s="14"/>
    </row>
    <row r="56" spans="1:10" s="24" customFormat="1" ht="24.75" customHeight="1">
      <c r="A56" s="25"/>
      <c r="B56" s="27"/>
      <c r="C56" s="27"/>
      <c r="D56" s="27"/>
      <c r="E56" s="28"/>
      <c r="F56" s="29"/>
      <c r="G56" s="29"/>
      <c r="H56" s="25"/>
      <c r="I56" s="25"/>
      <c r="J56" s="25"/>
    </row>
    <row r="57" spans="1:10" s="24" customFormat="1" ht="24.75" customHeight="1">
      <c r="A57" s="146" t="s">
        <v>29</v>
      </c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s="21" customFormat="1" ht="19.5" customHeight="1">
      <c r="A58" s="142" t="s">
        <v>42</v>
      </c>
      <c r="B58" s="143"/>
      <c r="C58" s="143"/>
      <c r="D58" s="143"/>
      <c r="E58" s="143"/>
      <c r="F58" s="143"/>
      <c r="G58" s="143"/>
      <c r="H58" s="143"/>
      <c r="I58" s="143"/>
      <c r="J58" s="143"/>
    </row>
    <row r="59" spans="1:10" s="21" customFormat="1" ht="19.5" customHeight="1">
      <c r="A59" s="142" t="s">
        <v>1</v>
      </c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 s="21" customFormat="1" ht="19.5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</row>
    <row r="61" spans="1:10" s="21" customFormat="1" ht="19.5" customHeight="1">
      <c r="A61" s="139" t="s">
        <v>2</v>
      </c>
      <c r="B61" s="8" t="s">
        <v>3</v>
      </c>
      <c r="C61" s="139" t="s">
        <v>5</v>
      </c>
      <c r="D61" s="144" t="s">
        <v>6</v>
      </c>
      <c r="E61" s="145"/>
      <c r="F61" s="144" t="s">
        <v>9</v>
      </c>
      <c r="G61" s="144"/>
      <c r="H61" s="139" t="s">
        <v>13</v>
      </c>
      <c r="I61" s="139" t="s">
        <v>14</v>
      </c>
      <c r="J61" s="139" t="s">
        <v>15</v>
      </c>
    </row>
    <row r="62" spans="1:10" s="21" customFormat="1" ht="19.5" customHeight="1">
      <c r="A62" s="140"/>
      <c r="B62" s="9" t="s">
        <v>4</v>
      </c>
      <c r="C62" s="140"/>
      <c r="D62" s="9" t="s">
        <v>7</v>
      </c>
      <c r="E62" s="10" t="s">
        <v>8</v>
      </c>
      <c r="F62" s="9" t="s">
        <v>10</v>
      </c>
      <c r="G62" s="9" t="s">
        <v>11</v>
      </c>
      <c r="H62" s="140"/>
      <c r="I62" s="140"/>
      <c r="J62" s="140"/>
    </row>
    <row r="63" spans="1:10" s="21" customFormat="1" ht="19.5" customHeight="1">
      <c r="A63" s="141"/>
      <c r="B63" s="11"/>
      <c r="C63" s="141"/>
      <c r="D63" s="11"/>
      <c r="E63" s="12"/>
      <c r="F63" s="11"/>
      <c r="G63" s="13" t="s">
        <v>12</v>
      </c>
      <c r="H63" s="141"/>
      <c r="I63" s="141"/>
      <c r="J63" s="141"/>
    </row>
    <row r="64" spans="1:10" s="24" customFormat="1" ht="24.75" customHeight="1">
      <c r="A64" s="14">
        <v>40</v>
      </c>
      <c r="B64" s="7" t="s">
        <v>50</v>
      </c>
      <c r="C64" s="7" t="s">
        <v>57</v>
      </c>
      <c r="D64" s="7" t="s">
        <v>51</v>
      </c>
      <c r="E64" s="16">
        <v>19000</v>
      </c>
      <c r="F64" s="17" t="s">
        <v>45</v>
      </c>
      <c r="G64" s="17" t="s">
        <v>45</v>
      </c>
      <c r="H64" s="14" t="s">
        <v>17</v>
      </c>
      <c r="I64" s="14" t="s">
        <v>18</v>
      </c>
      <c r="J64" s="14"/>
    </row>
    <row r="65" spans="1:10" s="24" customFormat="1" ht="24.75" customHeight="1">
      <c r="A65" s="14">
        <v>41</v>
      </c>
      <c r="B65" s="7" t="s">
        <v>50</v>
      </c>
      <c r="C65" s="15" t="s">
        <v>58</v>
      </c>
      <c r="D65" s="7" t="s">
        <v>51</v>
      </c>
      <c r="E65" s="16">
        <v>1800</v>
      </c>
      <c r="F65" s="17" t="s">
        <v>45</v>
      </c>
      <c r="G65" s="17" t="s">
        <v>45</v>
      </c>
      <c r="H65" s="14" t="s">
        <v>17</v>
      </c>
      <c r="I65" s="14" t="s">
        <v>18</v>
      </c>
      <c r="J65" s="14"/>
    </row>
    <row r="66" spans="1:10" s="24" customFormat="1" ht="24.75" customHeight="1">
      <c r="A66" s="14">
        <v>42</v>
      </c>
      <c r="B66" s="7" t="s">
        <v>50</v>
      </c>
      <c r="C66" s="7" t="s">
        <v>65</v>
      </c>
      <c r="D66" s="7" t="s">
        <v>129</v>
      </c>
      <c r="E66" s="16">
        <v>20000</v>
      </c>
      <c r="F66" s="17" t="s">
        <v>45</v>
      </c>
      <c r="G66" s="17" t="s">
        <v>45</v>
      </c>
      <c r="H66" s="14" t="s">
        <v>17</v>
      </c>
      <c r="I66" s="14" t="s">
        <v>18</v>
      </c>
      <c r="J66" s="14"/>
    </row>
    <row r="67" spans="1:10" s="24" customFormat="1" ht="19.5" customHeight="1">
      <c r="A67" s="14">
        <v>43</v>
      </c>
      <c r="B67" s="7" t="s">
        <v>83</v>
      </c>
      <c r="C67" s="7" t="s">
        <v>43</v>
      </c>
      <c r="D67" s="7" t="s">
        <v>22</v>
      </c>
      <c r="E67" s="16">
        <v>5000</v>
      </c>
      <c r="F67" s="17" t="s">
        <v>45</v>
      </c>
      <c r="G67" s="17" t="s">
        <v>45</v>
      </c>
      <c r="H67" s="8" t="s">
        <v>17</v>
      </c>
      <c r="I67" s="8" t="s">
        <v>18</v>
      </c>
      <c r="J67" s="14"/>
    </row>
    <row r="68" spans="1:10" s="24" customFormat="1" ht="19.5" customHeight="1">
      <c r="A68" s="14">
        <v>44</v>
      </c>
      <c r="B68" s="7" t="s">
        <v>83</v>
      </c>
      <c r="C68" s="7" t="s">
        <v>114</v>
      </c>
      <c r="D68" s="7" t="s">
        <v>22</v>
      </c>
      <c r="E68" s="16">
        <v>30000</v>
      </c>
      <c r="F68" s="17" t="s">
        <v>45</v>
      </c>
      <c r="G68" s="17" t="s">
        <v>45</v>
      </c>
      <c r="H68" s="8" t="s">
        <v>17</v>
      </c>
      <c r="I68" s="8" t="s">
        <v>18</v>
      </c>
      <c r="J68" s="14"/>
    </row>
    <row r="69" spans="1:10" s="24" customFormat="1" ht="19.5" customHeight="1">
      <c r="A69" s="14">
        <v>45</v>
      </c>
      <c r="B69" s="7" t="s">
        <v>83</v>
      </c>
      <c r="C69" s="7" t="s">
        <v>25</v>
      </c>
      <c r="D69" s="7" t="s">
        <v>22</v>
      </c>
      <c r="E69" s="16">
        <v>120000</v>
      </c>
      <c r="F69" s="17" t="s">
        <v>45</v>
      </c>
      <c r="G69" s="17" t="s">
        <v>45</v>
      </c>
      <c r="H69" s="8" t="s">
        <v>17</v>
      </c>
      <c r="I69" s="8" t="s">
        <v>18</v>
      </c>
      <c r="J69" s="14"/>
    </row>
    <row r="70" spans="1:10" s="24" customFormat="1" ht="19.5" customHeight="1">
      <c r="A70" s="14">
        <v>46</v>
      </c>
      <c r="B70" s="7" t="s">
        <v>83</v>
      </c>
      <c r="C70" s="7" t="s">
        <v>28</v>
      </c>
      <c r="D70" s="7" t="s">
        <v>22</v>
      </c>
      <c r="E70" s="16">
        <v>25000</v>
      </c>
      <c r="F70" s="17" t="s">
        <v>45</v>
      </c>
      <c r="G70" s="17" t="s">
        <v>45</v>
      </c>
      <c r="H70" s="8" t="s">
        <v>17</v>
      </c>
      <c r="I70" s="8" t="s">
        <v>18</v>
      </c>
      <c r="J70" s="14"/>
    </row>
    <row r="71" spans="1:10" s="24" customFormat="1" ht="19.5" customHeight="1">
      <c r="A71" s="14">
        <v>47</v>
      </c>
      <c r="B71" s="7" t="s">
        <v>83</v>
      </c>
      <c r="C71" s="7" t="s">
        <v>89</v>
      </c>
      <c r="D71" s="7" t="s">
        <v>22</v>
      </c>
      <c r="E71" s="16">
        <v>10000</v>
      </c>
      <c r="F71" s="17" t="s">
        <v>45</v>
      </c>
      <c r="G71" s="17" t="s">
        <v>45</v>
      </c>
      <c r="H71" s="8" t="s">
        <v>17</v>
      </c>
      <c r="I71" s="8" t="s">
        <v>18</v>
      </c>
      <c r="J71" s="14"/>
    </row>
    <row r="72" spans="1:10" s="24" customFormat="1" ht="19.5" customHeight="1">
      <c r="A72" s="14">
        <v>48</v>
      </c>
      <c r="B72" s="7" t="s">
        <v>83</v>
      </c>
      <c r="C72" s="7" t="s">
        <v>112</v>
      </c>
      <c r="D72" s="7" t="s">
        <v>22</v>
      </c>
      <c r="E72" s="16">
        <v>10000</v>
      </c>
      <c r="F72" s="17" t="s">
        <v>45</v>
      </c>
      <c r="G72" s="17" t="s">
        <v>45</v>
      </c>
      <c r="H72" s="8" t="s">
        <v>17</v>
      </c>
      <c r="I72" s="8" t="s">
        <v>18</v>
      </c>
      <c r="J72" s="14"/>
    </row>
    <row r="73" spans="1:10" s="24" customFormat="1" ht="19.5" customHeight="1">
      <c r="A73" s="14">
        <v>49</v>
      </c>
      <c r="B73" s="7" t="s">
        <v>83</v>
      </c>
      <c r="C73" s="7" t="s">
        <v>113</v>
      </c>
      <c r="D73" s="7" t="s">
        <v>22</v>
      </c>
      <c r="E73" s="16">
        <v>20000</v>
      </c>
      <c r="F73" s="17" t="s">
        <v>45</v>
      </c>
      <c r="G73" s="17" t="s">
        <v>45</v>
      </c>
      <c r="H73" s="8" t="s">
        <v>17</v>
      </c>
      <c r="I73" s="8" t="s">
        <v>18</v>
      </c>
      <c r="J73" s="14"/>
    </row>
    <row r="74" spans="1:10" s="24" customFormat="1" ht="19.5" customHeight="1">
      <c r="A74" s="14">
        <v>50</v>
      </c>
      <c r="B74" s="15" t="s">
        <v>83</v>
      </c>
      <c r="C74" s="7" t="s">
        <v>16</v>
      </c>
      <c r="D74" s="7" t="s">
        <v>22</v>
      </c>
      <c r="E74" s="16">
        <v>30000</v>
      </c>
      <c r="F74" s="17" t="s">
        <v>45</v>
      </c>
      <c r="G74" s="17" t="s">
        <v>45</v>
      </c>
      <c r="H74" s="8" t="s">
        <v>17</v>
      </c>
      <c r="I74" s="8" t="s">
        <v>18</v>
      </c>
      <c r="J74" s="14"/>
    </row>
    <row r="75" spans="1:10" s="24" customFormat="1" ht="19.5" customHeight="1">
      <c r="A75" s="14">
        <v>51</v>
      </c>
      <c r="B75" s="15" t="s">
        <v>83</v>
      </c>
      <c r="C75" s="7" t="s">
        <v>109</v>
      </c>
      <c r="D75" s="7" t="s">
        <v>22</v>
      </c>
      <c r="E75" s="16">
        <v>300000</v>
      </c>
      <c r="F75" s="17" t="s">
        <v>45</v>
      </c>
      <c r="G75" s="17" t="s">
        <v>45</v>
      </c>
      <c r="H75" s="14" t="s">
        <v>17</v>
      </c>
      <c r="I75" s="14" t="s">
        <v>18</v>
      </c>
      <c r="J75" s="14"/>
    </row>
    <row r="76" spans="1:10" s="24" customFormat="1" ht="19.5" customHeight="1">
      <c r="A76" s="14">
        <v>52</v>
      </c>
      <c r="B76" s="15" t="s">
        <v>83</v>
      </c>
      <c r="C76" s="7" t="s">
        <v>43</v>
      </c>
      <c r="D76" s="7" t="s">
        <v>22</v>
      </c>
      <c r="E76" s="16">
        <v>5000</v>
      </c>
      <c r="F76" s="17" t="s">
        <v>45</v>
      </c>
      <c r="G76" s="17" t="s">
        <v>45</v>
      </c>
      <c r="H76" s="8" t="s">
        <v>17</v>
      </c>
      <c r="I76" s="8" t="s">
        <v>18</v>
      </c>
      <c r="J76" s="14"/>
    </row>
    <row r="77" spans="1:10" s="24" customFormat="1" ht="19.5" customHeight="1">
      <c r="A77" s="14">
        <v>53</v>
      </c>
      <c r="B77" s="15" t="s">
        <v>83</v>
      </c>
      <c r="C77" s="7" t="s">
        <v>19</v>
      </c>
      <c r="D77" s="7" t="s">
        <v>22</v>
      </c>
      <c r="E77" s="16">
        <v>30000</v>
      </c>
      <c r="F77" s="17" t="s">
        <v>45</v>
      </c>
      <c r="G77" s="17" t="s">
        <v>45</v>
      </c>
      <c r="H77" s="8" t="s">
        <v>17</v>
      </c>
      <c r="I77" s="8" t="s">
        <v>18</v>
      </c>
      <c r="J77" s="14"/>
    </row>
    <row r="78" spans="1:10" s="24" customFormat="1" ht="19.5" customHeight="1">
      <c r="A78" s="14">
        <v>54</v>
      </c>
      <c r="B78" s="7" t="s">
        <v>83</v>
      </c>
      <c r="C78" s="15" t="s">
        <v>97</v>
      </c>
      <c r="D78" s="15" t="s">
        <v>102</v>
      </c>
      <c r="E78" s="16">
        <v>50000</v>
      </c>
      <c r="F78" s="36" t="s">
        <v>45</v>
      </c>
      <c r="G78" s="36" t="s">
        <v>45</v>
      </c>
      <c r="H78" s="14" t="s">
        <v>17</v>
      </c>
      <c r="I78" s="8" t="s">
        <v>18</v>
      </c>
      <c r="J78" s="8"/>
    </row>
    <row r="79" spans="1:10" s="24" customFormat="1" ht="19.5" customHeight="1">
      <c r="A79" s="14">
        <v>55</v>
      </c>
      <c r="B79" s="7" t="s">
        <v>83</v>
      </c>
      <c r="C79" s="37" t="s">
        <v>99</v>
      </c>
      <c r="D79" s="37" t="s">
        <v>102</v>
      </c>
      <c r="E79" s="38">
        <v>110000</v>
      </c>
      <c r="F79" s="36" t="s">
        <v>45</v>
      </c>
      <c r="G79" s="36" t="s">
        <v>45</v>
      </c>
      <c r="H79" s="14" t="s">
        <v>17</v>
      </c>
      <c r="I79" s="8" t="s">
        <v>18</v>
      </c>
      <c r="J79" s="13"/>
    </row>
    <row r="80" spans="1:14" s="5" customFormat="1" ht="19.5" customHeight="1">
      <c r="A80" s="71">
        <v>1</v>
      </c>
      <c r="B80" s="71" t="s">
        <v>44</v>
      </c>
      <c r="C80" s="72" t="s">
        <v>16</v>
      </c>
      <c r="D80" s="61" t="s">
        <v>20</v>
      </c>
      <c r="E80" s="73">
        <v>40000</v>
      </c>
      <c r="F80" s="36" t="s">
        <v>45</v>
      </c>
      <c r="G80" s="77" t="s">
        <v>45</v>
      </c>
      <c r="H80" s="71" t="s">
        <v>17</v>
      </c>
      <c r="I80" s="62" t="s">
        <v>18</v>
      </c>
      <c r="J80" s="75"/>
      <c r="K80" s="61"/>
      <c r="N80" s="24"/>
    </row>
    <row r="81" spans="1:11" s="5" customFormat="1" ht="19.5" customHeight="1">
      <c r="A81" s="71">
        <v>2</v>
      </c>
      <c r="B81" s="71" t="s">
        <v>44</v>
      </c>
      <c r="C81" s="72" t="s">
        <v>43</v>
      </c>
      <c r="D81" s="72" t="s">
        <v>20</v>
      </c>
      <c r="E81" s="73">
        <v>5000</v>
      </c>
      <c r="F81" s="36" t="s">
        <v>45</v>
      </c>
      <c r="G81" s="77" t="s">
        <v>45</v>
      </c>
      <c r="H81" s="71" t="s">
        <v>17</v>
      </c>
      <c r="I81" s="62" t="s">
        <v>18</v>
      </c>
      <c r="J81" s="75"/>
      <c r="K81" s="61"/>
    </row>
    <row r="82" spans="1:11" s="5" customFormat="1" ht="19.5" customHeight="1">
      <c r="A82" s="71">
        <v>3</v>
      </c>
      <c r="B82" s="71" t="s">
        <v>44</v>
      </c>
      <c r="C82" s="72" t="s">
        <v>19</v>
      </c>
      <c r="D82" s="72" t="s">
        <v>20</v>
      </c>
      <c r="E82" s="73">
        <v>30000</v>
      </c>
      <c r="F82" s="36" t="s">
        <v>45</v>
      </c>
      <c r="G82" s="77" t="s">
        <v>45</v>
      </c>
      <c r="H82" s="71" t="s">
        <v>17</v>
      </c>
      <c r="I82" s="62" t="s">
        <v>18</v>
      </c>
      <c r="J82" s="75"/>
      <c r="K82" s="61"/>
    </row>
    <row r="83" spans="1:11" s="5" customFormat="1" ht="19.5" customHeight="1">
      <c r="A83" s="71">
        <v>4</v>
      </c>
      <c r="B83" s="71" t="s">
        <v>44</v>
      </c>
      <c r="C83" s="72" t="s">
        <v>41</v>
      </c>
      <c r="D83" s="72" t="s">
        <v>20</v>
      </c>
      <c r="E83" s="73">
        <v>20000</v>
      </c>
      <c r="F83" s="36" t="s">
        <v>45</v>
      </c>
      <c r="G83" s="77" t="s">
        <v>45</v>
      </c>
      <c r="H83" s="71" t="s">
        <v>17</v>
      </c>
      <c r="I83" s="62" t="s">
        <v>18</v>
      </c>
      <c r="J83" s="75"/>
      <c r="K83" s="61"/>
    </row>
    <row r="84" spans="1:10" s="24" customFormat="1" ht="24.75" customHeight="1">
      <c r="A84" s="14">
        <v>56</v>
      </c>
      <c r="B84" s="39">
        <v>20760</v>
      </c>
      <c r="C84" s="15" t="s">
        <v>73</v>
      </c>
      <c r="D84" s="15" t="s">
        <v>134</v>
      </c>
      <c r="E84" s="16">
        <v>80000</v>
      </c>
      <c r="F84" s="17" t="s">
        <v>45</v>
      </c>
      <c r="G84" s="17" t="s">
        <v>45</v>
      </c>
      <c r="H84" s="14" t="s">
        <v>17</v>
      </c>
      <c r="I84" s="14" t="s">
        <v>18</v>
      </c>
      <c r="J84" s="14"/>
    </row>
    <row r="85" spans="1:10" s="24" customFormat="1" ht="24.75" customHeight="1">
      <c r="A85" s="14">
        <v>57</v>
      </c>
      <c r="B85" s="40" t="s">
        <v>62</v>
      </c>
      <c r="C85" s="54" t="s">
        <v>130</v>
      </c>
      <c r="D85" s="15" t="s">
        <v>134</v>
      </c>
      <c r="E85" s="19">
        <v>20000</v>
      </c>
      <c r="F85" s="17" t="s">
        <v>45</v>
      </c>
      <c r="G85" s="17" t="s">
        <v>45</v>
      </c>
      <c r="H85" s="14" t="s">
        <v>17</v>
      </c>
      <c r="I85" s="14" t="s">
        <v>18</v>
      </c>
      <c r="J85" s="8"/>
    </row>
    <row r="86" spans="1:10" s="21" customFormat="1" ht="24.75" customHeight="1">
      <c r="A86" s="14">
        <v>58</v>
      </c>
      <c r="B86" s="41" t="s">
        <v>61</v>
      </c>
      <c r="C86" s="15" t="s">
        <v>70</v>
      </c>
      <c r="D86" s="15" t="s">
        <v>134</v>
      </c>
      <c r="E86" s="43">
        <v>200000</v>
      </c>
      <c r="F86" s="44" t="s">
        <v>45</v>
      </c>
      <c r="G86" s="44" t="s">
        <v>45</v>
      </c>
      <c r="H86" s="45" t="s">
        <v>17</v>
      </c>
      <c r="I86" s="45" t="s">
        <v>18</v>
      </c>
      <c r="J86" s="45"/>
    </row>
    <row r="87" spans="1:10" s="21" customFormat="1" ht="24.75" customHeight="1">
      <c r="A87" s="14">
        <v>59</v>
      </c>
      <c r="B87" s="42" t="s">
        <v>61</v>
      </c>
      <c r="C87" s="15" t="s">
        <v>72</v>
      </c>
      <c r="D87" s="15" t="s">
        <v>134</v>
      </c>
      <c r="E87" s="43">
        <v>10000</v>
      </c>
      <c r="F87" s="46" t="s">
        <v>45</v>
      </c>
      <c r="G87" s="46" t="s">
        <v>45</v>
      </c>
      <c r="H87" s="45" t="s">
        <v>17</v>
      </c>
      <c r="I87" s="45" t="s">
        <v>18</v>
      </c>
      <c r="J87" s="45"/>
    </row>
    <row r="88" spans="1:10" s="21" customFormat="1" ht="19.5" customHeight="1">
      <c r="A88" s="14">
        <v>60</v>
      </c>
      <c r="B88" s="47">
        <v>20790</v>
      </c>
      <c r="C88" s="7" t="s">
        <v>93</v>
      </c>
      <c r="D88" s="7" t="s">
        <v>102</v>
      </c>
      <c r="E88" s="16">
        <v>10000</v>
      </c>
      <c r="F88" s="36" t="s">
        <v>45</v>
      </c>
      <c r="G88" s="36" t="s">
        <v>45</v>
      </c>
      <c r="H88" s="14" t="s">
        <v>17</v>
      </c>
      <c r="I88" s="14" t="s">
        <v>18</v>
      </c>
      <c r="J88" s="45"/>
    </row>
    <row r="89" spans="1:10" s="21" customFormat="1" ht="19.5" customHeight="1">
      <c r="A89" s="146" t="s">
        <v>29</v>
      </c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s="21" customFormat="1" ht="19.5" customHeight="1">
      <c r="A90" s="142" t="s">
        <v>42</v>
      </c>
      <c r="B90" s="143"/>
      <c r="C90" s="143"/>
      <c r="D90" s="143"/>
      <c r="E90" s="143"/>
      <c r="F90" s="143"/>
      <c r="G90" s="143"/>
      <c r="H90" s="143"/>
      <c r="I90" s="143"/>
      <c r="J90" s="143"/>
    </row>
    <row r="91" spans="1:10" s="21" customFormat="1" ht="19.5" customHeight="1">
      <c r="A91" s="142" t="s">
        <v>1</v>
      </c>
      <c r="B91" s="143"/>
      <c r="C91" s="143"/>
      <c r="D91" s="143"/>
      <c r="E91" s="143"/>
      <c r="F91" s="143"/>
      <c r="G91" s="143"/>
      <c r="H91" s="143"/>
      <c r="I91" s="143"/>
      <c r="J91" s="143"/>
    </row>
    <row r="92" spans="1:10" s="21" customFormat="1" ht="19.5" customHeight="1">
      <c r="A92" s="22"/>
      <c r="B92" s="23"/>
      <c r="C92" s="23"/>
      <c r="D92" s="23"/>
      <c r="E92" s="23"/>
      <c r="F92" s="23"/>
      <c r="G92" s="23"/>
      <c r="H92" s="23"/>
      <c r="I92" s="23"/>
      <c r="J92" s="23"/>
    </row>
    <row r="93" spans="1:10" s="21" customFormat="1" ht="19.5" customHeight="1">
      <c r="A93" s="139" t="s">
        <v>2</v>
      </c>
      <c r="B93" s="8" t="s">
        <v>3</v>
      </c>
      <c r="C93" s="139" t="s">
        <v>5</v>
      </c>
      <c r="D93" s="144" t="s">
        <v>6</v>
      </c>
      <c r="E93" s="145"/>
      <c r="F93" s="144" t="s">
        <v>9</v>
      </c>
      <c r="G93" s="144"/>
      <c r="H93" s="139" t="s">
        <v>13</v>
      </c>
      <c r="I93" s="139" t="s">
        <v>14</v>
      </c>
      <c r="J93" s="139" t="s">
        <v>15</v>
      </c>
    </row>
    <row r="94" spans="1:10" s="21" customFormat="1" ht="19.5" customHeight="1">
      <c r="A94" s="140"/>
      <c r="B94" s="9" t="s">
        <v>4</v>
      </c>
      <c r="C94" s="140"/>
      <c r="D94" s="9" t="s">
        <v>7</v>
      </c>
      <c r="E94" s="10" t="s">
        <v>8</v>
      </c>
      <c r="F94" s="9" t="s">
        <v>10</v>
      </c>
      <c r="G94" s="9" t="s">
        <v>11</v>
      </c>
      <c r="H94" s="140"/>
      <c r="I94" s="140"/>
      <c r="J94" s="140"/>
    </row>
    <row r="95" spans="1:10" s="21" customFormat="1" ht="19.5" customHeight="1">
      <c r="A95" s="141"/>
      <c r="B95" s="11"/>
      <c r="C95" s="141"/>
      <c r="D95" s="11"/>
      <c r="E95" s="12"/>
      <c r="F95" s="11"/>
      <c r="G95" s="13" t="s">
        <v>12</v>
      </c>
      <c r="H95" s="141"/>
      <c r="I95" s="141"/>
      <c r="J95" s="141"/>
    </row>
    <row r="96" spans="1:10" s="21" customFormat="1" ht="19.5" customHeight="1">
      <c r="A96" s="14">
        <v>61</v>
      </c>
      <c r="B96" s="47">
        <v>20790</v>
      </c>
      <c r="C96" s="7" t="s">
        <v>95</v>
      </c>
      <c r="D96" s="15" t="s">
        <v>102</v>
      </c>
      <c r="E96" s="16">
        <v>400000</v>
      </c>
      <c r="F96" s="17" t="s">
        <v>45</v>
      </c>
      <c r="G96" s="17" t="s">
        <v>45</v>
      </c>
      <c r="H96" s="8" t="s">
        <v>17</v>
      </c>
      <c r="I96" s="14" t="s">
        <v>18</v>
      </c>
      <c r="J96" s="45"/>
    </row>
    <row r="97" spans="1:10" s="21" customFormat="1" ht="19.5" customHeight="1">
      <c r="A97" s="14">
        <v>62</v>
      </c>
      <c r="B97" s="7" t="s">
        <v>128</v>
      </c>
      <c r="C97" s="7" t="s">
        <v>110</v>
      </c>
      <c r="D97" s="7" t="s">
        <v>22</v>
      </c>
      <c r="E97" s="16">
        <v>58200</v>
      </c>
      <c r="F97" s="17" t="s">
        <v>45</v>
      </c>
      <c r="G97" s="17" t="s">
        <v>45</v>
      </c>
      <c r="H97" s="8" t="s">
        <v>17</v>
      </c>
      <c r="I97" s="8" t="s">
        <v>18</v>
      </c>
      <c r="J97" s="45"/>
    </row>
    <row r="98" spans="1:10" s="21" customFormat="1" ht="19.5" customHeight="1">
      <c r="A98" s="14">
        <v>63</v>
      </c>
      <c r="B98" s="7" t="s">
        <v>107</v>
      </c>
      <c r="C98" s="7" t="s">
        <v>136</v>
      </c>
      <c r="D98" s="7" t="s">
        <v>22</v>
      </c>
      <c r="E98" s="16">
        <v>2800000</v>
      </c>
      <c r="F98" s="17" t="s">
        <v>45</v>
      </c>
      <c r="G98" s="17" t="s">
        <v>45</v>
      </c>
      <c r="H98" s="8" t="s">
        <v>27</v>
      </c>
      <c r="I98" s="8" t="s">
        <v>115</v>
      </c>
      <c r="J98" s="45"/>
    </row>
    <row r="99" spans="1:10" s="21" customFormat="1" ht="24.75" customHeight="1">
      <c r="A99" s="14">
        <v>64</v>
      </c>
      <c r="B99" s="7" t="s">
        <v>59</v>
      </c>
      <c r="C99" s="7" t="s">
        <v>66</v>
      </c>
      <c r="D99" s="7" t="s">
        <v>131</v>
      </c>
      <c r="E99" s="16">
        <v>20000</v>
      </c>
      <c r="F99" s="17" t="s">
        <v>45</v>
      </c>
      <c r="G99" s="17" t="s">
        <v>45</v>
      </c>
      <c r="H99" s="14" t="s">
        <v>17</v>
      </c>
      <c r="I99" s="14" t="s">
        <v>18</v>
      </c>
      <c r="J99" s="45"/>
    </row>
    <row r="100" spans="1:10" s="21" customFormat="1" ht="24.75" customHeight="1">
      <c r="A100" s="14">
        <v>65</v>
      </c>
      <c r="B100" s="7" t="s">
        <v>59</v>
      </c>
      <c r="C100" s="7" t="s">
        <v>67</v>
      </c>
      <c r="D100" s="7" t="s">
        <v>131</v>
      </c>
      <c r="E100" s="16">
        <v>20000</v>
      </c>
      <c r="F100" s="17" t="s">
        <v>45</v>
      </c>
      <c r="G100" s="17" t="s">
        <v>45</v>
      </c>
      <c r="H100" s="14" t="s">
        <v>17</v>
      </c>
      <c r="I100" s="14" t="s">
        <v>18</v>
      </c>
      <c r="J100" s="45"/>
    </row>
    <row r="101" spans="1:10" s="21" customFormat="1" ht="24.75" customHeight="1">
      <c r="A101" s="14">
        <v>66</v>
      </c>
      <c r="B101" s="7" t="s">
        <v>59</v>
      </c>
      <c r="C101" s="15" t="s">
        <v>69</v>
      </c>
      <c r="D101" s="7" t="s">
        <v>131</v>
      </c>
      <c r="E101" s="16">
        <v>100000</v>
      </c>
      <c r="F101" s="17" t="s">
        <v>45</v>
      </c>
      <c r="G101" s="17" t="s">
        <v>45</v>
      </c>
      <c r="H101" s="14" t="s">
        <v>17</v>
      </c>
      <c r="I101" s="14" t="s">
        <v>18</v>
      </c>
      <c r="J101" s="45"/>
    </row>
    <row r="102" spans="1:10" s="21" customFormat="1" ht="24.75" customHeight="1">
      <c r="A102" s="14">
        <v>67</v>
      </c>
      <c r="B102" s="15" t="s">
        <v>59</v>
      </c>
      <c r="C102" s="15" t="s">
        <v>71</v>
      </c>
      <c r="D102" s="7" t="s">
        <v>131</v>
      </c>
      <c r="E102" s="16">
        <v>20000</v>
      </c>
      <c r="F102" s="17" t="s">
        <v>45</v>
      </c>
      <c r="G102" s="17" t="s">
        <v>45</v>
      </c>
      <c r="H102" s="14" t="s">
        <v>17</v>
      </c>
      <c r="I102" s="14" t="s">
        <v>18</v>
      </c>
      <c r="J102" s="45"/>
    </row>
    <row r="103" spans="1:10" s="21" customFormat="1" ht="24.75" customHeight="1">
      <c r="A103" s="14">
        <v>68</v>
      </c>
      <c r="B103" s="7" t="s">
        <v>59</v>
      </c>
      <c r="C103" s="15" t="s">
        <v>153</v>
      </c>
      <c r="D103" s="52" t="s">
        <v>82</v>
      </c>
      <c r="E103" s="16">
        <v>40000</v>
      </c>
      <c r="F103" s="17" t="s">
        <v>45</v>
      </c>
      <c r="G103" s="17" t="s">
        <v>45</v>
      </c>
      <c r="H103" s="8" t="s">
        <v>17</v>
      </c>
      <c r="I103" s="8" t="s">
        <v>18</v>
      </c>
      <c r="J103" s="45"/>
    </row>
    <row r="104" spans="1:10" s="21" customFormat="1" ht="24.75" customHeight="1">
      <c r="A104" s="14">
        <v>69</v>
      </c>
      <c r="B104" s="7" t="s">
        <v>59</v>
      </c>
      <c r="C104" s="52" t="s">
        <v>79</v>
      </c>
      <c r="D104" s="52" t="s">
        <v>82</v>
      </c>
      <c r="E104" s="16">
        <v>40000</v>
      </c>
      <c r="F104" s="17" t="s">
        <v>45</v>
      </c>
      <c r="G104" s="17" t="s">
        <v>45</v>
      </c>
      <c r="H104" s="8" t="s">
        <v>17</v>
      </c>
      <c r="I104" s="8" t="s">
        <v>18</v>
      </c>
      <c r="J104" s="45"/>
    </row>
    <row r="105" spans="1:10" s="21" customFormat="1" ht="24.75" customHeight="1">
      <c r="A105" s="14">
        <v>70</v>
      </c>
      <c r="B105" s="7" t="s">
        <v>59</v>
      </c>
      <c r="C105" s="52" t="s">
        <v>80</v>
      </c>
      <c r="D105" s="7" t="s">
        <v>131</v>
      </c>
      <c r="E105" s="16">
        <v>20000</v>
      </c>
      <c r="F105" s="17" t="s">
        <v>45</v>
      </c>
      <c r="G105" s="17" t="s">
        <v>45</v>
      </c>
      <c r="H105" s="14" t="s">
        <v>17</v>
      </c>
      <c r="I105" s="14" t="s">
        <v>18</v>
      </c>
      <c r="J105" s="45"/>
    </row>
    <row r="106" spans="1:10" s="21" customFormat="1" ht="19.5" customHeight="1">
      <c r="A106" s="14">
        <v>71</v>
      </c>
      <c r="B106" s="7" t="s">
        <v>59</v>
      </c>
      <c r="C106" s="7" t="s">
        <v>124</v>
      </c>
      <c r="D106" s="7" t="s">
        <v>131</v>
      </c>
      <c r="E106" s="16">
        <v>5000</v>
      </c>
      <c r="F106" s="17" t="s">
        <v>45</v>
      </c>
      <c r="G106" s="17" t="s">
        <v>45</v>
      </c>
      <c r="H106" s="8" t="s">
        <v>17</v>
      </c>
      <c r="I106" s="8" t="s">
        <v>18</v>
      </c>
      <c r="J106" s="48"/>
    </row>
    <row r="107" spans="1:10" s="21" customFormat="1" ht="19.5" customHeight="1">
      <c r="A107" s="14">
        <v>72</v>
      </c>
      <c r="B107" s="7" t="s">
        <v>59</v>
      </c>
      <c r="C107" s="7" t="s">
        <v>125</v>
      </c>
      <c r="D107" s="7" t="s">
        <v>131</v>
      </c>
      <c r="E107" s="16">
        <v>150000</v>
      </c>
      <c r="F107" s="17" t="s">
        <v>45</v>
      </c>
      <c r="G107" s="17" t="s">
        <v>45</v>
      </c>
      <c r="H107" s="14" t="s">
        <v>27</v>
      </c>
      <c r="I107" s="8" t="s">
        <v>127</v>
      </c>
      <c r="J107" s="45"/>
    </row>
    <row r="108" spans="1:10" s="21" customFormat="1" ht="19.5" customHeight="1">
      <c r="A108" s="14">
        <v>73</v>
      </c>
      <c r="B108" s="7" t="s">
        <v>117</v>
      </c>
      <c r="C108" s="7" t="s">
        <v>121</v>
      </c>
      <c r="D108" s="7" t="s">
        <v>131</v>
      </c>
      <c r="E108" s="16">
        <v>5000</v>
      </c>
      <c r="F108" s="17" t="s">
        <v>45</v>
      </c>
      <c r="G108" s="17" t="s">
        <v>45</v>
      </c>
      <c r="H108" s="8" t="s">
        <v>17</v>
      </c>
      <c r="I108" s="8" t="s">
        <v>18</v>
      </c>
      <c r="J108" s="45"/>
    </row>
    <row r="109" spans="1:10" s="21" customFormat="1" ht="24.75" customHeight="1">
      <c r="A109" s="14">
        <v>74</v>
      </c>
      <c r="B109" s="7" t="s">
        <v>60</v>
      </c>
      <c r="C109" s="7" t="s">
        <v>135</v>
      </c>
      <c r="D109" s="7" t="s">
        <v>131</v>
      </c>
      <c r="E109" s="16">
        <v>10000</v>
      </c>
      <c r="F109" s="17" t="s">
        <v>45</v>
      </c>
      <c r="G109" s="17" t="s">
        <v>45</v>
      </c>
      <c r="H109" s="8" t="s">
        <v>17</v>
      </c>
      <c r="I109" s="8" t="s">
        <v>18</v>
      </c>
      <c r="J109" s="45"/>
    </row>
    <row r="110" spans="1:10" s="21" customFormat="1" ht="24.75" customHeight="1">
      <c r="A110" s="14">
        <v>75</v>
      </c>
      <c r="B110" s="7" t="s">
        <v>60</v>
      </c>
      <c r="C110" s="7" t="s">
        <v>78</v>
      </c>
      <c r="D110" s="53" t="s">
        <v>82</v>
      </c>
      <c r="E110" s="16">
        <v>50000</v>
      </c>
      <c r="F110" s="17" t="s">
        <v>45</v>
      </c>
      <c r="G110" s="17" t="s">
        <v>45</v>
      </c>
      <c r="H110" s="8" t="s">
        <v>17</v>
      </c>
      <c r="I110" s="8" t="s">
        <v>18</v>
      </c>
      <c r="J110" s="45"/>
    </row>
    <row r="111" spans="1:10" s="21" customFormat="1" ht="24.75" customHeight="1">
      <c r="A111" s="14">
        <v>76</v>
      </c>
      <c r="B111" s="7" t="s">
        <v>60</v>
      </c>
      <c r="C111" s="7" t="s">
        <v>68</v>
      </c>
      <c r="D111" s="7" t="s">
        <v>131</v>
      </c>
      <c r="E111" s="16">
        <v>100000</v>
      </c>
      <c r="F111" s="17" t="s">
        <v>45</v>
      </c>
      <c r="G111" s="17" t="s">
        <v>45</v>
      </c>
      <c r="H111" s="14" t="s">
        <v>17</v>
      </c>
      <c r="I111" s="14" t="s">
        <v>18</v>
      </c>
      <c r="J111" s="45"/>
    </row>
    <row r="112" spans="1:10" s="21" customFormat="1" ht="24.75" customHeight="1">
      <c r="A112" s="14">
        <v>77</v>
      </c>
      <c r="B112" s="7" t="s">
        <v>60</v>
      </c>
      <c r="C112" s="7" t="s">
        <v>75</v>
      </c>
      <c r="D112" s="7" t="s">
        <v>131</v>
      </c>
      <c r="E112" s="16">
        <v>200000</v>
      </c>
      <c r="F112" s="17" t="s">
        <v>45</v>
      </c>
      <c r="G112" s="17" t="s">
        <v>45</v>
      </c>
      <c r="H112" s="8" t="s">
        <v>17</v>
      </c>
      <c r="I112" s="8" t="s">
        <v>18</v>
      </c>
      <c r="J112" s="45"/>
    </row>
    <row r="113" spans="1:10" s="21" customFormat="1" ht="19.5" customHeight="1">
      <c r="A113" s="14">
        <v>78</v>
      </c>
      <c r="B113" s="7" t="s">
        <v>84</v>
      </c>
      <c r="C113" s="7" t="s">
        <v>98</v>
      </c>
      <c r="D113" s="7" t="s">
        <v>102</v>
      </c>
      <c r="E113" s="16">
        <v>20000</v>
      </c>
      <c r="F113" s="17" t="s">
        <v>45</v>
      </c>
      <c r="G113" s="17" t="s">
        <v>45</v>
      </c>
      <c r="H113" s="14" t="s">
        <v>17</v>
      </c>
      <c r="I113" s="8" t="s">
        <v>18</v>
      </c>
      <c r="J113" s="45"/>
    </row>
    <row r="114" spans="1:10" s="21" customFormat="1" ht="19.5" customHeight="1">
      <c r="A114" s="14">
        <v>79</v>
      </c>
      <c r="B114" s="7" t="s">
        <v>85</v>
      </c>
      <c r="C114" s="7" t="s">
        <v>16</v>
      </c>
      <c r="D114" s="7" t="s">
        <v>131</v>
      </c>
      <c r="E114" s="16">
        <v>5000</v>
      </c>
      <c r="F114" s="17" t="s">
        <v>45</v>
      </c>
      <c r="G114" s="17" t="s">
        <v>45</v>
      </c>
      <c r="H114" s="8" t="s">
        <v>17</v>
      </c>
      <c r="I114" s="8" t="s">
        <v>18</v>
      </c>
      <c r="J114" s="45"/>
    </row>
    <row r="115" spans="1:10" s="21" customFormat="1" ht="19.5" customHeight="1">
      <c r="A115" s="14">
        <v>80</v>
      </c>
      <c r="B115" s="7" t="s">
        <v>85</v>
      </c>
      <c r="C115" s="7" t="s">
        <v>19</v>
      </c>
      <c r="D115" s="7" t="s">
        <v>126</v>
      </c>
      <c r="E115" s="16">
        <v>10000</v>
      </c>
      <c r="F115" s="36" t="s">
        <v>45</v>
      </c>
      <c r="G115" s="36" t="s">
        <v>45</v>
      </c>
      <c r="H115" s="14" t="s">
        <v>17</v>
      </c>
      <c r="I115" s="14" t="s">
        <v>18</v>
      </c>
      <c r="J115" s="45"/>
    </row>
    <row r="116" spans="1:10" s="21" customFormat="1" ht="19.5" customHeight="1">
      <c r="A116" s="146" t="s">
        <v>29</v>
      </c>
      <c r="B116" s="147"/>
      <c r="C116" s="147"/>
      <c r="D116" s="147"/>
      <c r="E116" s="147"/>
      <c r="F116" s="147"/>
      <c r="G116" s="147"/>
      <c r="H116" s="147"/>
      <c r="I116" s="147"/>
      <c r="J116" s="147"/>
    </row>
    <row r="117" spans="1:10" s="21" customFormat="1" ht="19.5" customHeight="1">
      <c r="A117" s="142" t="s">
        <v>42</v>
      </c>
      <c r="B117" s="143"/>
      <c r="C117" s="143"/>
      <c r="D117" s="143"/>
      <c r="E117" s="143"/>
      <c r="F117" s="143"/>
      <c r="G117" s="143"/>
      <c r="H117" s="143"/>
      <c r="I117" s="143"/>
      <c r="J117" s="143"/>
    </row>
    <row r="118" spans="1:10" s="21" customFormat="1" ht="19.5" customHeight="1">
      <c r="A118" s="142" t="s">
        <v>1</v>
      </c>
      <c r="B118" s="143"/>
      <c r="C118" s="143"/>
      <c r="D118" s="143"/>
      <c r="E118" s="143"/>
      <c r="F118" s="143"/>
      <c r="G118" s="143"/>
      <c r="H118" s="143"/>
      <c r="I118" s="143"/>
      <c r="J118" s="143"/>
    </row>
    <row r="119" spans="1:10" s="21" customFormat="1" ht="19.5" customHeight="1">
      <c r="A119" s="22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s="21" customFormat="1" ht="19.5" customHeight="1">
      <c r="A120" s="139" t="s">
        <v>2</v>
      </c>
      <c r="B120" s="8" t="s">
        <v>3</v>
      </c>
      <c r="C120" s="139" t="s">
        <v>5</v>
      </c>
      <c r="D120" s="144" t="s">
        <v>6</v>
      </c>
      <c r="E120" s="145"/>
      <c r="F120" s="144" t="s">
        <v>9</v>
      </c>
      <c r="G120" s="144"/>
      <c r="H120" s="139" t="s">
        <v>13</v>
      </c>
      <c r="I120" s="139" t="s">
        <v>14</v>
      </c>
      <c r="J120" s="139" t="s">
        <v>15</v>
      </c>
    </row>
    <row r="121" spans="1:10" s="21" customFormat="1" ht="19.5" customHeight="1">
      <c r="A121" s="140"/>
      <c r="B121" s="9" t="s">
        <v>4</v>
      </c>
      <c r="C121" s="140"/>
      <c r="D121" s="9" t="s">
        <v>7</v>
      </c>
      <c r="E121" s="10" t="s">
        <v>8</v>
      </c>
      <c r="F121" s="9" t="s">
        <v>10</v>
      </c>
      <c r="G121" s="9" t="s">
        <v>11</v>
      </c>
      <c r="H121" s="140"/>
      <c r="I121" s="140"/>
      <c r="J121" s="140"/>
    </row>
    <row r="122" spans="1:10" s="21" customFormat="1" ht="19.5" customHeight="1">
      <c r="A122" s="141"/>
      <c r="B122" s="11"/>
      <c r="C122" s="141"/>
      <c r="D122" s="11"/>
      <c r="E122" s="12"/>
      <c r="F122" s="11"/>
      <c r="G122" s="13" t="s">
        <v>12</v>
      </c>
      <c r="H122" s="141"/>
      <c r="I122" s="141"/>
      <c r="J122" s="141"/>
    </row>
    <row r="123" spans="1:10" s="21" customFormat="1" ht="19.5" customHeight="1">
      <c r="A123" s="14">
        <v>81</v>
      </c>
      <c r="B123" s="47">
        <v>20911</v>
      </c>
      <c r="C123" s="15" t="s">
        <v>96</v>
      </c>
      <c r="D123" s="15" t="s">
        <v>102</v>
      </c>
      <c r="E123" s="16">
        <v>50000</v>
      </c>
      <c r="F123" s="36" t="s">
        <v>45</v>
      </c>
      <c r="G123" s="36" t="s">
        <v>45</v>
      </c>
      <c r="H123" s="14" t="s">
        <v>17</v>
      </c>
      <c r="I123" s="14" t="s">
        <v>106</v>
      </c>
      <c r="J123" s="14"/>
    </row>
    <row r="124" spans="1:10" s="21" customFormat="1" ht="19.5" customHeight="1">
      <c r="A124" s="45">
        <v>82</v>
      </c>
      <c r="B124" s="41" t="s">
        <v>85</v>
      </c>
      <c r="C124" s="15" t="s">
        <v>100</v>
      </c>
      <c r="D124" s="15" t="s">
        <v>102</v>
      </c>
      <c r="E124" s="20">
        <v>250000</v>
      </c>
      <c r="F124" s="17" t="s">
        <v>45</v>
      </c>
      <c r="G124" s="17" t="s">
        <v>45</v>
      </c>
      <c r="H124" s="14" t="s">
        <v>17</v>
      </c>
      <c r="I124" s="14" t="s">
        <v>133</v>
      </c>
      <c r="J124" s="14"/>
    </row>
    <row r="125" spans="1:10" s="21" customFormat="1" ht="19.5" customHeight="1">
      <c r="A125" s="45">
        <v>83</v>
      </c>
      <c r="B125" s="41" t="s">
        <v>108</v>
      </c>
      <c r="C125" s="7" t="s">
        <v>132</v>
      </c>
      <c r="D125" s="7" t="s">
        <v>22</v>
      </c>
      <c r="E125" s="16">
        <v>744000</v>
      </c>
      <c r="F125" s="17" t="s">
        <v>45</v>
      </c>
      <c r="G125" s="17" t="s">
        <v>45</v>
      </c>
      <c r="H125" s="8" t="s">
        <v>27</v>
      </c>
      <c r="I125" s="8" t="s">
        <v>115</v>
      </c>
      <c r="J125" s="14"/>
    </row>
    <row r="126" spans="1:10" s="21" customFormat="1" ht="24.75" customHeight="1">
      <c r="A126" s="45">
        <v>84</v>
      </c>
      <c r="B126" s="41" t="s">
        <v>74</v>
      </c>
      <c r="C126" s="7" t="s">
        <v>152</v>
      </c>
      <c r="D126" s="7" t="s">
        <v>131</v>
      </c>
      <c r="E126" s="16">
        <v>38000</v>
      </c>
      <c r="F126" s="17" t="s">
        <v>45</v>
      </c>
      <c r="G126" s="17" t="s">
        <v>45</v>
      </c>
      <c r="H126" s="8" t="s">
        <v>17</v>
      </c>
      <c r="I126" s="8" t="s">
        <v>18</v>
      </c>
      <c r="J126" s="14"/>
    </row>
    <row r="127" spans="1:10" s="21" customFormat="1" ht="19.5" customHeight="1">
      <c r="A127" s="45">
        <v>85</v>
      </c>
      <c r="B127" s="41" t="s">
        <v>107</v>
      </c>
      <c r="C127" s="7" t="s">
        <v>111</v>
      </c>
      <c r="D127" s="7" t="s">
        <v>22</v>
      </c>
      <c r="E127" s="16">
        <v>100000</v>
      </c>
      <c r="F127" s="17" t="s">
        <v>45</v>
      </c>
      <c r="G127" s="17" t="s">
        <v>45</v>
      </c>
      <c r="H127" s="8" t="s">
        <v>17</v>
      </c>
      <c r="I127" s="8" t="s">
        <v>18</v>
      </c>
      <c r="J127" s="14"/>
    </row>
    <row r="128" spans="1:10" s="21" customFormat="1" ht="24.75" customHeight="1">
      <c r="A128" s="45">
        <v>86</v>
      </c>
      <c r="B128" s="42" t="s">
        <v>63</v>
      </c>
      <c r="C128" s="15" t="s">
        <v>150</v>
      </c>
      <c r="D128" s="7" t="s">
        <v>131</v>
      </c>
      <c r="E128" s="16">
        <v>250000</v>
      </c>
      <c r="F128" s="17" t="s">
        <v>45</v>
      </c>
      <c r="G128" s="17" t="s">
        <v>45</v>
      </c>
      <c r="H128" s="14" t="s">
        <v>17</v>
      </c>
      <c r="I128" s="14" t="s">
        <v>18</v>
      </c>
      <c r="J128" s="14"/>
    </row>
    <row r="129" spans="1:10" s="21" customFormat="1" ht="24.75" customHeight="1">
      <c r="A129" s="45">
        <v>87</v>
      </c>
      <c r="B129" s="41" t="s">
        <v>63</v>
      </c>
      <c r="C129" s="7" t="s">
        <v>151</v>
      </c>
      <c r="D129" s="7" t="s">
        <v>131</v>
      </c>
      <c r="E129" s="16">
        <v>500000</v>
      </c>
      <c r="F129" s="17" t="s">
        <v>45</v>
      </c>
      <c r="G129" s="17" t="s">
        <v>45</v>
      </c>
      <c r="H129" s="14" t="s">
        <v>17</v>
      </c>
      <c r="I129" s="8" t="s">
        <v>18</v>
      </c>
      <c r="J129" s="14"/>
    </row>
    <row r="130" spans="1:10" s="21" customFormat="1" ht="19.5" customHeight="1">
      <c r="A130" s="45">
        <v>88</v>
      </c>
      <c r="B130" s="49">
        <v>21033</v>
      </c>
      <c r="C130" s="7" t="s">
        <v>94</v>
      </c>
      <c r="D130" s="7" t="s">
        <v>102</v>
      </c>
      <c r="E130" s="16">
        <v>100000</v>
      </c>
      <c r="F130" s="36" t="s">
        <v>45</v>
      </c>
      <c r="G130" s="36" t="s">
        <v>45</v>
      </c>
      <c r="H130" s="14" t="s">
        <v>17</v>
      </c>
      <c r="I130" s="14" t="s">
        <v>17</v>
      </c>
      <c r="J130" s="14" t="s">
        <v>18</v>
      </c>
    </row>
    <row r="131" spans="5:10" s="21" customFormat="1" ht="19.5" customHeight="1">
      <c r="E131" s="50"/>
      <c r="J131" s="51"/>
    </row>
    <row r="132" spans="5:10" s="21" customFormat="1" ht="19.5" customHeight="1">
      <c r="E132" s="50"/>
      <c r="J132" s="51"/>
    </row>
    <row r="133" spans="5:10" s="21" customFormat="1" ht="19.5" customHeight="1">
      <c r="E133" s="50"/>
      <c r="J133" s="51"/>
    </row>
    <row r="134" spans="5:10" s="21" customFormat="1" ht="19.5" customHeight="1">
      <c r="E134" s="50"/>
      <c r="J134" s="51"/>
    </row>
    <row r="135" spans="5:10" s="21" customFormat="1" ht="19.5" customHeight="1">
      <c r="E135" s="50"/>
      <c r="J135" s="51"/>
    </row>
  </sheetData>
  <sheetProtection/>
  <mergeCells count="51">
    <mergeCell ref="A90:J90"/>
    <mergeCell ref="A59:J59"/>
    <mergeCell ref="A58:J58"/>
    <mergeCell ref="I5:I7"/>
    <mergeCell ref="J5:J7"/>
    <mergeCell ref="A5:A7"/>
    <mergeCell ref="I34:I36"/>
    <mergeCell ref="J34:J36"/>
    <mergeCell ref="A30:J30"/>
    <mergeCell ref="A116:J116"/>
    <mergeCell ref="A117:J117"/>
    <mergeCell ref="A118:J118"/>
    <mergeCell ref="C5:C7"/>
    <mergeCell ref="D5:E5"/>
    <mergeCell ref="F5:G5"/>
    <mergeCell ref="A89:J89"/>
    <mergeCell ref="D34:E34"/>
    <mergeCell ref="F34:G34"/>
    <mergeCell ref="A57:J57"/>
    <mergeCell ref="A1:J1"/>
    <mergeCell ref="A2:J2"/>
    <mergeCell ref="A3:J3"/>
    <mergeCell ref="A4:J4"/>
    <mergeCell ref="H5:H7"/>
    <mergeCell ref="A31:J31"/>
    <mergeCell ref="C61:C63"/>
    <mergeCell ref="D61:E61"/>
    <mergeCell ref="F61:G61"/>
    <mergeCell ref="H61:H63"/>
    <mergeCell ref="I61:I63"/>
    <mergeCell ref="A32:J32"/>
    <mergeCell ref="A34:A36"/>
    <mergeCell ref="C34:C36"/>
    <mergeCell ref="J61:J63"/>
    <mergeCell ref="H34:H36"/>
    <mergeCell ref="A93:A95"/>
    <mergeCell ref="C93:C95"/>
    <mergeCell ref="D93:E93"/>
    <mergeCell ref="F93:G93"/>
    <mergeCell ref="H93:H95"/>
    <mergeCell ref="I93:I95"/>
    <mergeCell ref="J93:J95"/>
    <mergeCell ref="A91:J91"/>
    <mergeCell ref="A61:A63"/>
    <mergeCell ref="J120:J122"/>
    <mergeCell ref="A120:A122"/>
    <mergeCell ref="C120:C122"/>
    <mergeCell ref="D120:E120"/>
    <mergeCell ref="F120:G120"/>
    <mergeCell ref="H120:H122"/>
    <mergeCell ref="I120:I122"/>
  </mergeCells>
  <printOptions/>
  <pageMargins left="0" right="0" top="0.15748031496062992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5"/>
  <sheetViews>
    <sheetView zoomScalePageLayoutView="0" workbookViewId="0" topLeftCell="A94">
      <selection activeCell="M101" sqref="M101"/>
    </sheetView>
  </sheetViews>
  <sheetFormatPr defaultColWidth="9.140625" defaultRowHeight="19.5" customHeight="1"/>
  <cols>
    <col min="1" max="1" width="7.140625" style="93" customWidth="1"/>
    <col min="2" max="2" width="11.8515625" style="93" customWidth="1"/>
    <col min="3" max="3" width="24.421875" style="93" customWidth="1"/>
    <col min="4" max="4" width="18.28125" style="93" customWidth="1"/>
    <col min="5" max="5" width="8.421875" style="93" customWidth="1"/>
    <col min="6" max="6" width="11.421875" style="93" customWidth="1"/>
    <col min="7" max="7" width="12.00390625" style="93" customWidth="1"/>
    <col min="8" max="12" width="2.7109375" style="93" customWidth="1"/>
    <col min="13" max="13" width="9.8515625" style="79" customWidth="1"/>
    <col min="14" max="14" width="9.7109375" style="79" customWidth="1"/>
    <col min="15" max="15" width="9.421875" style="79" customWidth="1"/>
    <col min="16" max="16" width="8.28125" style="79" customWidth="1"/>
    <col min="17" max="22" width="9.140625" style="81" customWidth="1"/>
    <col min="23" max="16384" width="9.140625" style="93" customWidth="1"/>
  </cols>
  <sheetData>
    <row r="1" spans="15:16" ht="19.5" customHeight="1">
      <c r="O1" s="116" t="s">
        <v>163</v>
      </c>
      <c r="P1" s="116"/>
    </row>
    <row r="2" spans="1:16" ht="19.5" customHeight="1">
      <c r="A2" s="117" t="s">
        <v>154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03" t="s">
        <v>143</v>
      </c>
      <c r="O2" s="103"/>
      <c r="P2" s="80"/>
    </row>
    <row r="3" spans="1:16" ht="19.5" customHeight="1">
      <c r="A3" s="115" t="s">
        <v>21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3" t="s">
        <v>144</v>
      </c>
      <c r="O3" s="103"/>
      <c r="P3" s="80"/>
    </row>
    <row r="4" spans="1:16" ht="19.5" customHeight="1">
      <c r="A4" s="115" t="s">
        <v>162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04" t="s">
        <v>145</v>
      </c>
      <c r="O4" s="104"/>
      <c r="P4" s="80"/>
    </row>
    <row r="5" spans="1:22" s="82" customFormat="1" ht="19.5" customHeight="1">
      <c r="A5" s="118" t="s">
        <v>2</v>
      </c>
      <c r="B5" s="118" t="s">
        <v>2</v>
      </c>
      <c r="C5" s="118" t="s">
        <v>30</v>
      </c>
      <c r="D5" s="99" t="s">
        <v>31</v>
      </c>
      <c r="E5" s="118" t="s">
        <v>33</v>
      </c>
      <c r="F5" s="118" t="s">
        <v>8</v>
      </c>
      <c r="G5" s="99" t="s">
        <v>34</v>
      </c>
      <c r="H5" s="120" t="s">
        <v>36</v>
      </c>
      <c r="I5" s="121"/>
      <c r="J5" s="121"/>
      <c r="K5" s="121"/>
      <c r="L5" s="122"/>
      <c r="M5" s="118" t="s">
        <v>37</v>
      </c>
      <c r="N5" s="118" t="s">
        <v>38</v>
      </c>
      <c r="O5" s="101" t="s">
        <v>14</v>
      </c>
      <c r="P5" s="109" t="s">
        <v>15</v>
      </c>
      <c r="Q5" s="81"/>
      <c r="R5" s="81"/>
      <c r="S5" s="81"/>
      <c r="T5" s="81"/>
      <c r="U5" s="81"/>
      <c r="V5" s="81"/>
    </row>
    <row r="6" spans="1:22" s="83" customFormat="1" ht="19.5" customHeight="1">
      <c r="A6" s="119"/>
      <c r="B6" s="119"/>
      <c r="C6" s="119"/>
      <c r="D6" s="100" t="s">
        <v>32</v>
      </c>
      <c r="E6" s="119"/>
      <c r="F6" s="119"/>
      <c r="G6" s="100" t="s">
        <v>35</v>
      </c>
      <c r="H6" s="100">
        <v>1</v>
      </c>
      <c r="I6" s="100">
        <v>2</v>
      </c>
      <c r="J6" s="100">
        <v>3</v>
      </c>
      <c r="K6" s="100">
        <v>4</v>
      </c>
      <c r="L6" s="100">
        <v>5</v>
      </c>
      <c r="M6" s="119"/>
      <c r="N6" s="119"/>
      <c r="O6" s="102" t="s">
        <v>39</v>
      </c>
      <c r="P6" s="110"/>
      <c r="Q6" s="81"/>
      <c r="R6" s="81"/>
      <c r="S6" s="81"/>
      <c r="T6" s="81"/>
      <c r="U6" s="81"/>
      <c r="V6" s="81"/>
    </row>
    <row r="7" spans="1:22" s="83" customFormat="1" ht="19.5" customHeight="1">
      <c r="A7" s="96">
        <v>1</v>
      </c>
      <c r="B7" s="53" t="s">
        <v>116</v>
      </c>
      <c r="C7" s="53" t="s">
        <v>16</v>
      </c>
      <c r="D7" s="53" t="s">
        <v>126</v>
      </c>
      <c r="E7" s="78" t="s">
        <v>6</v>
      </c>
      <c r="F7" s="78">
        <v>5000</v>
      </c>
      <c r="G7" s="53" t="s">
        <v>116</v>
      </c>
      <c r="H7" s="108"/>
      <c r="I7" s="84"/>
      <c r="J7" s="84"/>
      <c r="K7" s="84"/>
      <c r="L7" s="108" t="s">
        <v>167</v>
      </c>
      <c r="M7" s="78">
        <v>5000</v>
      </c>
      <c r="N7" s="55">
        <f>F7-M7</f>
        <v>0</v>
      </c>
      <c r="O7" s="96" t="s">
        <v>138</v>
      </c>
      <c r="P7" s="97"/>
      <c r="Q7" s="81"/>
      <c r="R7" s="81"/>
      <c r="S7" s="81"/>
      <c r="T7" s="81"/>
      <c r="U7" s="81"/>
      <c r="V7" s="81"/>
    </row>
    <row r="8" spans="1:22" s="83" customFormat="1" ht="19.5" customHeight="1">
      <c r="A8" s="96">
        <v>2</v>
      </c>
      <c r="B8" s="53" t="s">
        <v>116</v>
      </c>
      <c r="C8" s="53" t="s">
        <v>19</v>
      </c>
      <c r="D8" s="53" t="s">
        <v>126</v>
      </c>
      <c r="E8" s="78"/>
      <c r="F8" s="78">
        <v>10000</v>
      </c>
      <c r="G8" s="53" t="s">
        <v>116</v>
      </c>
      <c r="H8" s="84"/>
      <c r="I8" s="84"/>
      <c r="J8" s="84"/>
      <c r="K8" s="84"/>
      <c r="L8" s="84"/>
      <c r="M8" s="78"/>
      <c r="N8" s="55">
        <f aca="true" t="shared" si="0" ref="N8:N26">F8-M8</f>
        <v>10000</v>
      </c>
      <c r="O8" s="96" t="s">
        <v>138</v>
      </c>
      <c r="P8" s="97"/>
      <c r="Q8" s="81"/>
      <c r="R8" s="81"/>
      <c r="S8" s="81"/>
      <c r="T8" s="81"/>
      <c r="U8" s="81"/>
      <c r="V8" s="81"/>
    </row>
    <row r="9" spans="1:22" s="83" customFormat="1" ht="19.5" customHeight="1">
      <c r="A9" s="96">
        <v>3</v>
      </c>
      <c r="B9" s="53" t="s">
        <v>116</v>
      </c>
      <c r="C9" s="53" t="s">
        <v>118</v>
      </c>
      <c r="D9" s="53" t="s">
        <v>22</v>
      </c>
      <c r="E9" s="78"/>
      <c r="F9" s="78">
        <v>20000</v>
      </c>
      <c r="G9" s="53" t="s">
        <v>116</v>
      </c>
      <c r="H9" s="84"/>
      <c r="I9" s="84"/>
      <c r="J9" s="84"/>
      <c r="K9" s="84"/>
      <c r="L9" s="84"/>
      <c r="M9" s="78"/>
      <c r="N9" s="55">
        <f t="shared" si="0"/>
        <v>20000</v>
      </c>
      <c r="O9" s="96" t="s">
        <v>138</v>
      </c>
      <c r="P9" s="97"/>
      <c r="Q9" s="81"/>
      <c r="R9" s="81"/>
      <c r="S9" s="81"/>
      <c r="T9" s="81"/>
      <c r="U9" s="81"/>
      <c r="V9" s="81"/>
    </row>
    <row r="10" spans="1:22" s="83" customFormat="1" ht="19.5" customHeight="1">
      <c r="A10" s="96">
        <v>4</v>
      </c>
      <c r="B10" s="53" t="s">
        <v>116</v>
      </c>
      <c r="C10" s="53" t="s">
        <v>119</v>
      </c>
      <c r="D10" s="53" t="s">
        <v>22</v>
      </c>
      <c r="E10" s="78"/>
      <c r="F10" s="78">
        <v>150000</v>
      </c>
      <c r="G10" s="53" t="s">
        <v>116</v>
      </c>
      <c r="H10" s="84"/>
      <c r="I10" s="84"/>
      <c r="J10" s="84"/>
      <c r="K10" s="84"/>
      <c r="L10" s="84"/>
      <c r="M10" s="78">
        <v>123757.2</v>
      </c>
      <c r="N10" s="55">
        <f t="shared" si="0"/>
        <v>26242.800000000003</v>
      </c>
      <c r="O10" s="96" t="s">
        <v>138</v>
      </c>
      <c r="P10" s="97"/>
      <c r="Q10" s="81"/>
      <c r="R10" s="81"/>
      <c r="S10" s="81"/>
      <c r="T10" s="81"/>
      <c r="U10" s="81"/>
      <c r="V10" s="81"/>
    </row>
    <row r="11" spans="1:22" s="83" customFormat="1" ht="19.5" customHeight="1">
      <c r="A11" s="96">
        <v>5</v>
      </c>
      <c r="B11" s="53" t="s">
        <v>116</v>
      </c>
      <c r="C11" s="53" t="s">
        <v>120</v>
      </c>
      <c r="D11" s="53" t="s">
        <v>126</v>
      </c>
      <c r="E11" s="78"/>
      <c r="F11" s="78">
        <v>5000</v>
      </c>
      <c r="G11" s="53" t="s">
        <v>116</v>
      </c>
      <c r="H11" s="84"/>
      <c r="I11" s="84"/>
      <c r="J11" s="84"/>
      <c r="K11" s="84"/>
      <c r="L11" s="84"/>
      <c r="M11" s="78"/>
      <c r="N11" s="55">
        <f t="shared" si="0"/>
        <v>5000</v>
      </c>
      <c r="O11" s="96" t="s">
        <v>138</v>
      </c>
      <c r="P11" s="97"/>
      <c r="Q11" s="81"/>
      <c r="R11" s="81"/>
      <c r="S11" s="81"/>
      <c r="T11" s="81"/>
      <c r="U11" s="81"/>
      <c r="V11" s="81"/>
    </row>
    <row r="12" spans="1:22" s="83" customFormat="1" ht="19.5" customHeight="1">
      <c r="A12" s="96">
        <v>6</v>
      </c>
      <c r="B12" s="53" t="s">
        <v>116</v>
      </c>
      <c r="C12" s="53" t="s">
        <v>122</v>
      </c>
      <c r="D12" s="53" t="s">
        <v>126</v>
      </c>
      <c r="E12" s="78"/>
      <c r="F12" s="78">
        <v>15000</v>
      </c>
      <c r="G12" s="53" t="s">
        <v>116</v>
      </c>
      <c r="H12" s="84"/>
      <c r="I12" s="84"/>
      <c r="J12" s="84"/>
      <c r="K12" s="84"/>
      <c r="L12" s="84"/>
      <c r="M12" s="78">
        <v>10400</v>
      </c>
      <c r="N12" s="55">
        <f t="shared" si="0"/>
        <v>4600</v>
      </c>
      <c r="O12" s="96" t="s">
        <v>138</v>
      </c>
      <c r="P12" s="97"/>
      <c r="Q12" s="81"/>
      <c r="R12" s="81"/>
      <c r="S12" s="81"/>
      <c r="T12" s="81"/>
      <c r="U12" s="81"/>
      <c r="V12" s="81"/>
    </row>
    <row r="13" spans="1:22" s="83" customFormat="1" ht="19.5" customHeight="1">
      <c r="A13" s="96">
        <v>7</v>
      </c>
      <c r="B13" s="53" t="s">
        <v>116</v>
      </c>
      <c r="C13" s="53" t="s">
        <v>110</v>
      </c>
      <c r="D13" s="53" t="s">
        <v>126</v>
      </c>
      <c r="E13" s="78"/>
      <c r="F13" s="78">
        <v>58200</v>
      </c>
      <c r="G13" s="53" t="s">
        <v>116</v>
      </c>
      <c r="H13" s="84"/>
      <c r="I13" s="84"/>
      <c r="J13" s="84"/>
      <c r="K13" s="84"/>
      <c r="L13" s="84"/>
      <c r="M13" s="78"/>
      <c r="N13" s="55">
        <f t="shared" si="0"/>
        <v>58200</v>
      </c>
      <c r="O13" s="96" t="s">
        <v>138</v>
      </c>
      <c r="P13" s="97"/>
      <c r="Q13" s="81"/>
      <c r="R13" s="81"/>
      <c r="S13" s="81"/>
      <c r="T13" s="81"/>
      <c r="U13" s="81"/>
      <c r="V13" s="81"/>
    </row>
    <row r="14" spans="1:22" s="83" customFormat="1" ht="19.5" customHeight="1">
      <c r="A14" s="96">
        <v>8</v>
      </c>
      <c r="B14" s="56" t="s">
        <v>116</v>
      </c>
      <c r="C14" s="56" t="s">
        <v>123</v>
      </c>
      <c r="D14" s="56" t="s">
        <v>126</v>
      </c>
      <c r="E14" s="85"/>
      <c r="F14" s="85">
        <v>20000</v>
      </c>
      <c r="G14" s="56" t="s">
        <v>116</v>
      </c>
      <c r="H14" s="84"/>
      <c r="I14" s="84"/>
      <c r="J14" s="84"/>
      <c r="K14" s="84"/>
      <c r="L14" s="84"/>
      <c r="M14" s="78"/>
      <c r="N14" s="55">
        <f t="shared" si="0"/>
        <v>20000</v>
      </c>
      <c r="O14" s="96" t="s">
        <v>138</v>
      </c>
      <c r="P14" s="97"/>
      <c r="Q14" s="81"/>
      <c r="R14" s="81"/>
      <c r="S14" s="81"/>
      <c r="T14" s="81"/>
      <c r="U14" s="81"/>
      <c r="V14" s="81"/>
    </row>
    <row r="15" spans="1:22" s="83" customFormat="1" ht="19.5" customHeight="1">
      <c r="A15" s="96">
        <v>9</v>
      </c>
      <c r="B15" s="53" t="s">
        <v>116</v>
      </c>
      <c r="C15" s="53" t="s">
        <v>118</v>
      </c>
      <c r="D15" s="53" t="s">
        <v>22</v>
      </c>
      <c r="E15" s="78"/>
      <c r="F15" s="78">
        <v>20000</v>
      </c>
      <c r="G15" s="53" t="s">
        <v>116</v>
      </c>
      <c r="H15" s="84"/>
      <c r="I15" s="84"/>
      <c r="J15" s="84"/>
      <c r="K15" s="84"/>
      <c r="L15" s="84"/>
      <c r="M15" s="78">
        <v>5564</v>
      </c>
      <c r="N15" s="55">
        <f t="shared" si="0"/>
        <v>14436</v>
      </c>
      <c r="O15" s="96" t="s">
        <v>138</v>
      </c>
      <c r="P15" s="97"/>
      <c r="Q15" s="81"/>
      <c r="R15" s="81"/>
      <c r="S15" s="81"/>
      <c r="T15" s="81"/>
      <c r="U15" s="81"/>
      <c r="V15" s="81"/>
    </row>
    <row r="16" spans="1:22" s="83" customFormat="1" ht="19.5" customHeight="1">
      <c r="A16" s="96">
        <v>10</v>
      </c>
      <c r="B16" s="53" t="s">
        <v>116</v>
      </c>
      <c r="C16" s="53" t="s">
        <v>119</v>
      </c>
      <c r="D16" s="53" t="s">
        <v>22</v>
      </c>
      <c r="E16" s="78"/>
      <c r="F16" s="78">
        <v>150000</v>
      </c>
      <c r="G16" s="53" t="s">
        <v>116</v>
      </c>
      <c r="H16" s="84"/>
      <c r="I16" s="84"/>
      <c r="J16" s="84"/>
      <c r="K16" s="84"/>
      <c r="L16" s="84"/>
      <c r="M16" s="78">
        <v>15084.65</v>
      </c>
      <c r="N16" s="55">
        <f t="shared" si="0"/>
        <v>134915.35</v>
      </c>
      <c r="O16" s="96" t="s">
        <v>138</v>
      </c>
      <c r="P16" s="97"/>
      <c r="Q16" s="81"/>
      <c r="R16" s="81"/>
      <c r="S16" s="81"/>
      <c r="T16" s="81"/>
      <c r="U16" s="81"/>
      <c r="V16" s="81"/>
    </row>
    <row r="17" spans="1:22" s="83" customFormat="1" ht="19.5" customHeight="1">
      <c r="A17" s="96">
        <v>11</v>
      </c>
      <c r="B17" s="53" t="s">
        <v>116</v>
      </c>
      <c r="C17" s="53" t="s">
        <v>120</v>
      </c>
      <c r="D17" s="53" t="s">
        <v>126</v>
      </c>
      <c r="E17" s="78"/>
      <c r="F17" s="78">
        <v>5000</v>
      </c>
      <c r="G17" s="53" t="s">
        <v>116</v>
      </c>
      <c r="H17" s="84"/>
      <c r="I17" s="84"/>
      <c r="J17" s="84"/>
      <c r="K17" s="84"/>
      <c r="L17" s="84"/>
      <c r="M17" s="78"/>
      <c r="N17" s="55">
        <f t="shared" si="0"/>
        <v>5000</v>
      </c>
      <c r="O17" s="96" t="s">
        <v>138</v>
      </c>
      <c r="P17" s="97"/>
      <c r="Q17" s="81"/>
      <c r="R17" s="81"/>
      <c r="S17" s="81"/>
      <c r="T17" s="81"/>
      <c r="U17" s="81"/>
      <c r="V17" s="81"/>
    </row>
    <row r="18" spans="1:22" s="83" customFormat="1" ht="19.5" customHeight="1">
      <c r="A18" s="96">
        <v>12</v>
      </c>
      <c r="B18" s="53" t="s">
        <v>116</v>
      </c>
      <c r="C18" s="53" t="s">
        <v>122</v>
      </c>
      <c r="D18" s="53" t="s">
        <v>126</v>
      </c>
      <c r="E18" s="78"/>
      <c r="F18" s="78">
        <v>15000</v>
      </c>
      <c r="G18" s="53" t="s">
        <v>116</v>
      </c>
      <c r="H18" s="84"/>
      <c r="I18" s="84"/>
      <c r="J18" s="84"/>
      <c r="K18" s="84"/>
      <c r="L18" s="84"/>
      <c r="M18" s="78">
        <f>4900</f>
        <v>4900</v>
      </c>
      <c r="N18" s="55">
        <f t="shared" si="0"/>
        <v>10100</v>
      </c>
      <c r="O18" s="96" t="s">
        <v>138</v>
      </c>
      <c r="P18" s="97"/>
      <c r="Q18" s="81"/>
      <c r="R18" s="81"/>
      <c r="S18" s="81"/>
      <c r="T18" s="81"/>
      <c r="U18" s="81"/>
      <c r="V18" s="81"/>
    </row>
    <row r="19" spans="1:22" s="83" customFormat="1" ht="19.5" customHeight="1">
      <c r="A19" s="96">
        <v>13</v>
      </c>
      <c r="B19" s="53" t="s">
        <v>116</v>
      </c>
      <c r="C19" s="53" t="s">
        <v>110</v>
      </c>
      <c r="D19" s="53" t="s">
        <v>126</v>
      </c>
      <c r="E19" s="78"/>
      <c r="F19" s="78">
        <v>58200</v>
      </c>
      <c r="G19" s="53" t="s">
        <v>116</v>
      </c>
      <c r="H19" s="84"/>
      <c r="I19" s="84"/>
      <c r="J19" s="84"/>
      <c r="K19" s="84"/>
      <c r="L19" s="84"/>
      <c r="M19" s="78"/>
      <c r="N19" s="55">
        <f t="shared" si="0"/>
        <v>58200</v>
      </c>
      <c r="O19" s="96" t="s">
        <v>138</v>
      </c>
      <c r="P19" s="97"/>
      <c r="Q19" s="81"/>
      <c r="R19" s="81"/>
      <c r="S19" s="81"/>
      <c r="T19" s="81"/>
      <c r="U19" s="81"/>
      <c r="V19" s="81"/>
    </row>
    <row r="20" spans="1:22" s="83" customFormat="1" ht="19.5" customHeight="1">
      <c r="A20" s="96">
        <v>14</v>
      </c>
      <c r="B20" s="56" t="s">
        <v>116</v>
      </c>
      <c r="C20" s="56" t="s">
        <v>123</v>
      </c>
      <c r="D20" s="56" t="s">
        <v>126</v>
      </c>
      <c r="E20" s="85"/>
      <c r="F20" s="85">
        <v>20000</v>
      </c>
      <c r="G20" s="56" t="s">
        <v>116</v>
      </c>
      <c r="H20" s="84"/>
      <c r="I20" s="84"/>
      <c r="J20" s="84"/>
      <c r="K20" s="84"/>
      <c r="L20" s="84"/>
      <c r="M20" s="78"/>
      <c r="N20" s="55">
        <f t="shared" si="0"/>
        <v>20000</v>
      </c>
      <c r="O20" s="96" t="s">
        <v>138</v>
      </c>
      <c r="P20" s="97"/>
      <c r="Q20" s="81"/>
      <c r="R20" s="81"/>
      <c r="S20" s="81"/>
      <c r="T20" s="81"/>
      <c r="U20" s="81"/>
      <c r="V20" s="81"/>
    </row>
    <row r="21" spans="1:22" s="83" customFormat="1" ht="19.5" customHeight="1">
      <c r="A21" s="96">
        <v>15</v>
      </c>
      <c r="B21" s="86">
        <v>20760</v>
      </c>
      <c r="C21" s="52" t="s">
        <v>73</v>
      </c>
      <c r="D21" s="52" t="s">
        <v>134</v>
      </c>
      <c r="E21" s="78"/>
      <c r="F21" s="78">
        <v>80000</v>
      </c>
      <c r="G21" s="86">
        <v>20760</v>
      </c>
      <c r="H21" s="84"/>
      <c r="I21" s="84"/>
      <c r="J21" s="84"/>
      <c r="K21" s="84"/>
      <c r="L21" s="84"/>
      <c r="M21" s="78">
        <v>40000</v>
      </c>
      <c r="N21" s="55">
        <f t="shared" si="0"/>
        <v>40000</v>
      </c>
      <c r="O21" s="96" t="s">
        <v>139</v>
      </c>
      <c r="P21" s="97"/>
      <c r="Q21" s="81"/>
      <c r="R21" s="81"/>
      <c r="S21" s="81"/>
      <c r="T21" s="81"/>
      <c r="U21" s="81"/>
      <c r="V21" s="81"/>
    </row>
    <row r="22" spans="1:22" s="83" customFormat="1" ht="19.5" customHeight="1">
      <c r="A22" s="96">
        <v>16</v>
      </c>
      <c r="B22" s="87" t="s">
        <v>62</v>
      </c>
      <c r="C22" s="57" t="s">
        <v>169</v>
      </c>
      <c r="D22" s="52" t="s">
        <v>134</v>
      </c>
      <c r="E22" s="85"/>
      <c r="F22" s="85">
        <v>20000</v>
      </c>
      <c r="G22" s="87" t="s">
        <v>62</v>
      </c>
      <c r="H22" s="84"/>
      <c r="I22" s="84"/>
      <c r="J22" s="84"/>
      <c r="K22" s="84"/>
      <c r="L22" s="84"/>
      <c r="M22" s="78"/>
      <c r="N22" s="55">
        <f t="shared" si="0"/>
        <v>20000</v>
      </c>
      <c r="O22" s="96" t="s">
        <v>140</v>
      </c>
      <c r="P22" s="97"/>
      <c r="Q22" s="81"/>
      <c r="R22" s="81"/>
      <c r="S22" s="81"/>
      <c r="T22" s="81"/>
      <c r="U22" s="81"/>
      <c r="V22" s="81"/>
    </row>
    <row r="23" spans="1:22" s="83" customFormat="1" ht="19.5" customHeight="1">
      <c r="A23" s="96">
        <v>17</v>
      </c>
      <c r="B23" s="53" t="s">
        <v>61</v>
      </c>
      <c r="C23" s="52" t="s">
        <v>70</v>
      </c>
      <c r="D23" s="52" t="s">
        <v>134</v>
      </c>
      <c r="E23" s="78"/>
      <c r="F23" s="78">
        <v>200000</v>
      </c>
      <c r="G23" s="53" t="s">
        <v>61</v>
      </c>
      <c r="H23" s="84"/>
      <c r="I23" s="84"/>
      <c r="J23" s="84"/>
      <c r="K23" s="84"/>
      <c r="L23" s="84"/>
      <c r="M23" s="78">
        <f>10000+10000+8500+15000+39010+19490+7250+17800+600+5940</f>
        <v>133590</v>
      </c>
      <c r="N23" s="55">
        <f t="shared" si="0"/>
        <v>66410</v>
      </c>
      <c r="O23" s="96" t="s">
        <v>141</v>
      </c>
      <c r="P23" s="97"/>
      <c r="Q23" s="81"/>
      <c r="R23" s="81"/>
      <c r="S23" s="81"/>
      <c r="T23" s="81"/>
      <c r="U23" s="81"/>
      <c r="V23" s="81"/>
    </row>
    <row r="24" spans="1:22" s="83" customFormat="1" ht="19.5" customHeight="1">
      <c r="A24" s="96">
        <v>18</v>
      </c>
      <c r="B24" s="52" t="s">
        <v>61</v>
      </c>
      <c r="C24" s="52" t="s">
        <v>72</v>
      </c>
      <c r="D24" s="52" t="s">
        <v>134</v>
      </c>
      <c r="E24" s="78"/>
      <c r="F24" s="78">
        <v>10000</v>
      </c>
      <c r="G24" s="52" t="s">
        <v>61</v>
      </c>
      <c r="H24" s="84"/>
      <c r="I24" s="84"/>
      <c r="J24" s="84"/>
      <c r="K24" s="84"/>
      <c r="L24" s="84"/>
      <c r="M24" s="78"/>
      <c r="N24" s="55">
        <f t="shared" si="0"/>
        <v>10000</v>
      </c>
      <c r="O24" s="96" t="s">
        <v>141</v>
      </c>
      <c r="P24" s="97"/>
      <c r="Q24" s="81"/>
      <c r="R24" s="81"/>
      <c r="S24" s="81"/>
      <c r="T24" s="81"/>
      <c r="U24" s="81"/>
      <c r="V24" s="81"/>
    </row>
    <row r="25" spans="1:22" s="83" customFormat="1" ht="19.5" customHeight="1">
      <c r="A25" s="96">
        <v>19</v>
      </c>
      <c r="B25" s="88">
        <v>20790</v>
      </c>
      <c r="C25" s="53" t="s">
        <v>93</v>
      </c>
      <c r="D25" s="53" t="s">
        <v>102</v>
      </c>
      <c r="E25" s="78"/>
      <c r="F25" s="78">
        <v>10000</v>
      </c>
      <c r="G25" s="88">
        <v>20790</v>
      </c>
      <c r="H25" s="84"/>
      <c r="I25" s="84"/>
      <c r="J25" s="84"/>
      <c r="K25" s="84"/>
      <c r="L25" s="84"/>
      <c r="M25" s="78"/>
      <c r="N25" s="55">
        <f t="shared" si="0"/>
        <v>10000</v>
      </c>
      <c r="O25" s="96" t="s">
        <v>141</v>
      </c>
      <c r="P25" s="97"/>
      <c r="Q25" s="81"/>
      <c r="R25" s="81"/>
      <c r="S25" s="81"/>
      <c r="T25" s="81"/>
      <c r="U25" s="81"/>
      <c r="V25" s="81"/>
    </row>
    <row r="26" spans="1:22" s="83" customFormat="1" ht="19.5" customHeight="1">
      <c r="A26" s="96">
        <v>20</v>
      </c>
      <c r="B26" s="88">
        <v>20790</v>
      </c>
      <c r="C26" s="53" t="s">
        <v>95</v>
      </c>
      <c r="D26" s="52" t="s">
        <v>102</v>
      </c>
      <c r="E26" s="78"/>
      <c r="F26" s="78">
        <v>400000</v>
      </c>
      <c r="G26" s="88">
        <v>20790</v>
      </c>
      <c r="H26" s="84"/>
      <c r="I26" s="84"/>
      <c r="J26" s="84"/>
      <c r="K26" s="84"/>
      <c r="L26" s="84"/>
      <c r="M26" s="78">
        <f>13000+26250+12024+78000+55000+6700+98000+1600+34900+74000</f>
        <v>399474</v>
      </c>
      <c r="N26" s="55">
        <f t="shared" si="0"/>
        <v>526</v>
      </c>
      <c r="O26" s="96" t="s">
        <v>142</v>
      </c>
      <c r="P26" s="97"/>
      <c r="Q26" s="81"/>
      <c r="R26" s="81"/>
      <c r="S26" s="81"/>
      <c r="T26" s="81"/>
      <c r="U26" s="81"/>
      <c r="V26" s="81"/>
    </row>
    <row r="27" spans="1:16" s="81" customFormat="1" ht="19.5" customHeight="1">
      <c r="A27" s="98"/>
      <c r="B27" s="89"/>
      <c r="C27" s="89"/>
      <c r="D27" s="89"/>
      <c r="E27" s="90"/>
      <c r="F27" s="90"/>
      <c r="G27" s="89"/>
      <c r="M27" s="80"/>
      <c r="N27" s="80"/>
      <c r="O27" s="98"/>
      <c r="P27" s="80"/>
    </row>
    <row r="28" spans="1:16" s="24" customFormat="1" ht="21">
      <c r="A28" s="114" t="s">
        <v>166</v>
      </c>
      <c r="B28" s="114"/>
      <c r="C28" s="114"/>
      <c r="D28" s="114" t="s">
        <v>172</v>
      </c>
      <c r="E28" s="114"/>
      <c r="F28" s="114"/>
      <c r="G28" s="114"/>
      <c r="J28" s="114" t="s">
        <v>168</v>
      </c>
      <c r="K28" s="114"/>
      <c r="L28" s="114"/>
      <c r="M28" s="114"/>
      <c r="N28" s="114"/>
      <c r="O28" s="114"/>
      <c r="P28" s="114"/>
    </row>
    <row r="29" spans="1:15" s="24" customFormat="1" ht="21">
      <c r="A29" s="24" t="s">
        <v>164</v>
      </c>
      <c r="B29" s="114" t="s">
        <v>170</v>
      </c>
      <c r="C29" s="114"/>
      <c r="D29" s="114" t="s">
        <v>171</v>
      </c>
      <c r="E29" s="114"/>
      <c r="F29" s="114"/>
      <c r="L29" s="24" t="s">
        <v>165</v>
      </c>
      <c r="M29" s="114" t="s">
        <v>173</v>
      </c>
      <c r="N29" s="114"/>
      <c r="O29" s="114"/>
    </row>
    <row r="30" ht="19.5" customHeight="1">
      <c r="A30" s="79"/>
    </row>
    <row r="31" spans="15:16" ht="19.5" customHeight="1">
      <c r="O31" s="116" t="s">
        <v>163</v>
      </c>
      <c r="P31" s="116"/>
    </row>
    <row r="32" spans="1:16" ht="19.5" customHeight="1">
      <c r="A32" s="117" t="s">
        <v>154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03" t="s">
        <v>143</v>
      </c>
      <c r="O32" s="103"/>
      <c r="P32" s="80"/>
    </row>
    <row r="33" spans="1:16" ht="19.5" customHeight="1">
      <c r="A33" s="115" t="s">
        <v>21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03" t="s">
        <v>144</v>
      </c>
      <c r="O33" s="103"/>
      <c r="P33" s="80"/>
    </row>
    <row r="34" spans="1:16" ht="19.5" customHeight="1">
      <c r="A34" s="115" t="s">
        <v>162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04" t="s">
        <v>145</v>
      </c>
      <c r="O34" s="104"/>
      <c r="P34" s="80"/>
    </row>
    <row r="35" spans="1:22" s="82" customFormat="1" ht="19.5" customHeight="1">
      <c r="A35" s="109" t="s">
        <v>2</v>
      </c>
      <c r="B35" s="109" t="s">
        <v>2</v>
      </c>
      <c r="C35" s="109" t="s">
        <v>30</v>
      </c>
      <c r="D35" s="94" t="s">
        <v>31</v>
      </c>
      <c r="E35" s="109" t="s">
        <v>33</v>
      </c>
      <c r="F35" s="109" t="s">
        <v>8</v>
      </c>
      <c r="G35" s="94" t="s">
        <v>34</v>
      </c>
      <c r="H35" s="111" t="s">
        <v>36</v>
      </c>
      <c r="I35" s="112"/>
      <c r="J35" s="112"/>
      <c r="K35" s="112"/>
      <c r="L35" s="113"/>
      <c r="M35" s="109" t="s">
        <v>37</v>
      </c>
      <c r="N35" s="109" t="s">
        <v>38</v>
      </c>
      <c r="O35" s="94" t="s">
        <v>14</v>
      </c>
      <c r="P35" s="109" t="s">
        <v>15</v>
      </c>
      <c r="Q35" s="81"/>
      <c r="R35" s="81"/>
      <c r="S35" s="81"/>
      <c r="T35" s="81"/>
      <c r="U35" s="81"/>
      <c r="V35" s="81"/>
    </row>
    <row r="36" spans="1:22" s="83" customFormat="1" ht="19.5" customHeight="1">
      <c r="A36" s="110"/>
      <c r="B36" s="110"/>
      <c r="C36" s="110"/>
      <c r="D36" s="95" t="s">
        <v>32</v>
      </c>
      <c r="E36" s="110"/>
      <c r="F36" s="110"/>
      <c r="G36" s="95" t="s">
        <v>35</v>
      </c>
      <c r="H36" s="95">
        <v>1</v>
      </c>
      <c r="I36" s="95">
        <v>2</v>
      </c>
      <c r="J36" s="95">
        <v>3</v>
      </c>
      <c r="K36" s="95">
        <v>4</v>
      </c>
      <c r="L36" s="95">
        <v>5</v>
      </c>
      <c r="M36" s="110"/>
      <c r="N36" s="110"/>
      <c r="O36" s="95" t="s">
        <v>39</v>
      </c>
      <c r="P36" s="110"/>
      <c r="Q36" s="81"/>
      <c r="R36" s="81"/>
      <c r="S36" s="81"/>
      <c r="T36" s="81"/>
      <c r="U36" s="81"/>
      <c r="V36" s="81"/>
    </row>
    <row r="37" spans="1:22" s="83" customFormat="1" ht="19.5" customHeight="1">
      <c r="A37" s="96">
        <v>21</v>
      </c>
      <c r="B37" s="53" t="s">
        <v>128</v>
      </c>
      <c r="C37" s="53" t="s">
        <v>110</v>
      </c>
      <c r="D37" s="53" t="s">
        <v>22</v>
      </c>
      <c r="E37" s="78"/>
      <c r="F37" s="78">
        <v>58200</v>
      </c>
      <c r="G37" s="53" t="s">
        <v>128</v>
      </c>
      <c r="H37" s="84"/>
      <c r="I37" s="84"/>
      <c r="J37" s="84"/>
      <c r="K37" s="84"/>
      <c r="L37" s="84"/>
      <c r="M37" s="78"/>
      <c r="N37" s="55">
        <f>F37-M37</f>
        <v>58200</v>
      </c>
      <c r="O37" s="96" t="s">
        <v>138</v>
      </c>
      <c r="P37" s="97"/>
      <c r="Q37" s="81"/>
      <c r="R37" s="81"/>
      <c r="S37" s="81"/>
      <c r="T37" s="81"/>
      <c r="U37" s="81"/>
      <c r="V37" s="81"/>
    </row>
    <row r="38" spans="1:22" s="83" customFormat="1" ht="19.5" customHeight="1">
      <c r="A38" s="96">
        <v>22</v>
      </c>
      <c r="B38" s="53" t="s">
        <v>59</v>
      </c>
      <c r="C38" s="53" t="s">
        <v>66</v>
      </c>
      <c r="D38" s="53" t="s">
        <v>131</v>
      </c>
      <c r="E38" s="78" t="s">
        <v>6</v>
      </c>
      <c r="F38" s="78">
        <v>20000</v>
      </c>
      <c r="G38" s="53" t="s">
        <v>59</v>
      </c>
      <c r="H38" s="84"/>
      <c r="I38" s="84"/>
      <c r="J38" s="84"/>
      <c r="K38" s="84"/>
      <c r="L38" s="84"/>
      <c r="M38" s="78"/>
      <c r="N38" s="55">
        <f>F38-M38</f>
        <v>20000</v>
      </c>
      <c r="O38" s="96" t="s">
        <v>147</v>
      </c>
      <c r="P38" s="97"/>
      <c r="Q38" s="81"/>
      <c r="R38" s="81"/>
      <c r="S38" s="81"/>
      <c r="T38" s="81"/>
      <c r="U38" s="81"/>
      <c r="V38" s="81"/>
    </row>
    <row r="39" spans="1:22" s="83" customFormat="1" ht="19.5" customHeight="1">
      <c r="A39" s="96">
        <v>23</v>
      </c>
      <c r="B39" s="53" t="s">
        <v>59</v>
      </c>
      <c r="C39" s="53" t="s">
        <v>67</v>
      </c>
      <c r="D39" s="53" t="s">
        <v>131</v>
      </c>
      <c r="E39" s="78"/>
      <c r="F39" s="78">
        <v>20000</v>
      </c>
      <c r="G39" s="53" t="s">
        <v>59</v>
      </c>
      <c r="H39" s="84"/>
      <c r="I39" s="84"/>
      <c r="J39" s="84"/>
      <c r="K39" s="84"/>
      <c r="L39" s="84"/>
      <c r="M39" s="78"/>
      <c r="N39" s="55">
        <f aca="true" t="shared" si="1" ref="N39:N129">F39-M39</f>
        <v>20000</v>
      </c>
      <c r="O39" s="96" t="s">
        <v>147</v>
      </c>
      <c r="P39" s="97"/>
      <c r="Q39" s="81"/>
      <c r="R39" s="81"/>
      <c r="S39" s="81"/>
      <c r="T39" s="81"/>
      <c r="U39" s="81"/>
      <c r="V39" s="81"/>
    </row>
    <row r="40" spans="1:22" s="83" customFormat="1" ht="19.5" customHeight="1">
      <c r="A40" s="96">
        <v>24</v>
      </c>
      <c r="B40" s="53" t="s">
        <v>59</v>
      </c>
      <c r="C40" s="52" t="s">
        <v>69</v>
      </c>
      <c r="D40" s="53" t="s">
        <v>131</v>
      </c>
      <c r="E40" s="78"/>
      <c r="F40" s="78">
        <v>100000</v>
      </c>
      <c r="G40" s="53" t="s">
        <v>59</v>
      </c>
      <c r="H40" s="84"/>
      <c r="I40" s="84"/>
      <c r="J40" s="84"/>
      <c r="K40" s="84"/>
      <c r="L40" s="84"/>
      <c r="M40" s="78"/>
      <c r="N40" s="55">
        <f t="shared" si="1"/>
        <v>100000</v>
      </c>
      <c r="O40" s="96" t="s">
        <v>147</v>
      </c>
      <c r="P40" s="97"/>
      <c r="Q40" s="81"/>
      <c r="R40" s="81"/>
      <c r="S40" s="81"/>
      <c r="T40" s="81"/>
      <c r="U40" s="81"/>
      <c r="V40" s="81"/>
    </row>
    <row r="41" spans="1:22" s="83" customFormat="1" ht="19.5" customHeight="1">
      <c r="A41" s="96">
        <v>25</v>
      </c>
      <c r="B41" s="52" t="s">
        <v>59</v>
      </c>
      <c r="C41" s="52" t="s">
        <v>161</v>
      </c>
      <c r="D41" s="53" t="s">
        <v>131</v>
      </c>
      <c r="E41" s="78"/>
      <c r="F41" s="78">
        <v>20000</v>
      </c>
      <c r="G41" s="52" t="s">
        <v>59</v>
      </c>
      <c r="H41" s="84"/>
      <c r="I41" s="84"/>
      <c r="J41" s="84"/>
      <c r="K41" s="84"/>
      <c r="L41" s="84"/>
      <c r="M41" s="78"/>
      <c r="N41" s="55">
        <f t="shared" si="1"/>
        <v>20000</v>
      </c>
      <c r="O41" s="96" t="s">
        <v>147</v>
      </c>
      <c r="P41" s="97"/>
      <c r="Q41" s="81"/>
      <c r="R41" s="81"/>
      <c r="S41" s="81"/>
      <c r="T41" s="81"/>
      <c r="U41" s="81"/>
      <c r="V41" s="81"/>
    </row>
    <row r="42" spans="1:22" s="83" customFormat="1" ht="19.5" customHeight="1">
      <c r="A42" s="96">
        <v>26</v>
      </c>
      <c r="B42" s="53" t="s">
        <v>59</v>
      </c>
      <c r="C42" s="52" t="s">
        <v>160</v>
      </c>
      <c r="D42" s="52" t="s">
        <v>82</v>
      </c>
      <c r="E42" s="78"/>
      <c r="F42" s="78">
        <v>40000</v>
      </c>
      <c r="G42" s="53" t="s">
        <v>59</v>
      </c>
      <c r="H42" s="84"/>
      <c r="I42" s="84"/>
      <c r="J42" s="84"/>
      <c r="K42" s="84"/>
      <c r="L42" s="84"/>
      <c r="M42" s="78"/>
      <c r="N42" s="55">
        <f t="shared" si="1"/>
        <v>40000</v>
      </c>
      <c r="O42" s="96" t="s">
        <v>147</v>
      </c>
      <c r="P42" s="97"/>
      <c r="Q42" s="81"/>
      <c r="R42" s="81"/>
      <c r="S42" s="81"/>
      <c r="T42" s="81"/>
      <c r="U42" s="81"/>
      <c r="V42" s="81"/>
    </row>
    <row r="43" spans="1:22" s="83" customFormat="1" ht="19.5" customHeight="1">
      <c r="A43" s="96">
        <v>27</v>
      </c>
      <c r="B43" s="53" t="s">
        <v>59</v>
      </c>
      <c r="C43" s="52" t="s">
        <v>155</v>
      </c>
      <c r="D43" s="52" t="s">
        <v>82</v>
      </c>
      <c r="E43" s="78"/>
      <c r="F43" s="78">
        <v>40000</v>
      </c>
      <c r="G43" s="53" t="s">
        <v>59</v>
      </c>
      <c r="H43" s="84"/>
      <c r="I43" s="84"/>
      <c r="J43" s="84"/>
      <c r="K43" s="84"/>
      <c r="L43" s="84"/>
      <c r="M43" s="78"/>
      <c r="N43" s="55">
        <f t="shared" si="1"/>
        <v>40000</v>
      </c>
      <c r="O43" s="96" t="s">
        <v>147</v>
      </c>
      <c r="P43" s="97"/>
      <c r="Q43" s="81"/>
      <c r="R43" s="81"/>
      <c r="S43" s="81"/>
      <c r="T43" s="81"/>
      <c r="U43" s="81"/>
      <c r="V43" s="81"/>
    </row>
    <row r="44" spans="1:22" s="83" customFormat="1" ht="19.5" customHeight="1">
      <c r="A44" s="96">
        <v>28</v>
      </c>
      <c r="B44" s="53" t="s">
        <v>59</v>
      </c>
      <c r="C44" s="52" t="s">
        <v>159</v>
      </c>
      <c r="D44" s="53" t="s">
        <v>131</v>
      </c>
      <c r="E44" s="78"/>
      <c r="F44" s="78">
        <v>20000</v>
      </c>
      <c r="G44" s="53" t="s">
        <v>59</v>
      </c>
      <c r="H44" s="84"/>
      <c r="I44" s="84"/>
      <c r="J44" s="84"/>
      <c r="K44" s="84"/>
      <c r="L44" s="84"/>
      <c r="M44" s="78"/>
      <c r="N44" s="55">
        <f t="shared" si="1"/>
        <v>20000</v>
      </c>
      <c r="O44" s="96" t="s">
        <v>147</v>
      </c>
      <c r="P44" s="97"/>
      <c r="Q44" s="81"/>
      <c r="R44" s="81"/>
      <c r="S44" s="81"/>
      <c r="T44" s="81"/>
      <c r="U44" s="81"/>
      <c r="V44" s="81"/>
    </row>
    <row r="45" spans="1:22" s="83" customFormat="1" ht="19.5" customHeight="1">
      <c r="A45" s="96">
        <v>29</v>
      </c>
      <c r="B45" s="53" t="s">
        <v>59</v>
      </c>
      <c r="C45" s="53" t="s">
        <v>124</v>
      </c>
      <c r="D45" s="53" t="s">
        <v>131</v>
      </c>
      <c r="E45" s="78"/>
      <c r="F45" s="78">
        <v>5000</v>
      </c>
      <c r="G45" s="53" t="s">
        <v>59</v>
      </c>
      <c r="H45" s="84"/>
      <c r="I45" s="84"/>
      <c r="J45" s="84"/>
      <c r="K45" s="84"/>
      <c r="L45" s="84"/>
      <c r="M45" s="78"/>
      <c r="N45" s="55">
        <f t="shared" si="1"/>
        <v>5000</v>
      </c>
      <c r="O45" s="96" t="s">
        <v>147</v>
      </c>
      <c r="P45" s="97"/>
      <c r="Q45" s="81"/>
      <c r="R45" s="81"/>
      <c r="S45" s="81"/>
      <c r="T45" s="81"/>
      <c r="U45" s="81"/>
      <c r="V45" s="81"/>
    </row>
    <row r="46" spans="1:22" s="83" customFormat="1" ht="19.5" customHeight="1">
      <c r="A46" s="96">
        <v>30</v>
      </c>
      <c r="B46" s="53" t="s">
        <v>117</v>
      </c>
      <c r="C46" s="53" t="s">
        <v>121</v>
      </c>
      <c r="D46" s="53" t="s">
        <v>131</v>
      </c>
      <c r="E46" s="78"/>
      <c r="F46" s="78">
        <v>5000</v>
      </c>
      <c r="G46" s="53" t="s">
        <v>117</v>
      </c>
      <c r="H46" s="84"/>
      <c r="I46" s="84"/>
      <c r="J46" s="84"/>
      <c r="K46" s="84"/>
      <c r="L46" s="84"/>
      <c r="M46" s="78"/>
      <c r="N46" s="55">
        <f t="shared" si="1"/>
        <v>5000</v>
      </c>
      <c r="O46" s="96" t="s">
        <v>147</v>
      </c>
      <c r="P46" s="97"/>
      <c r="Q46" s="81"/>
      <c r="R46" s="81"/>
      <c r="S46" s="81"/>
      <c r="T46" s="81"/>
      <c r="U46" s="81"/>
      <c r="V46" s="81"/>
    </row>
    <row r="47" spans="1:22" s="83" customFormat="1" ht="19.5" customHeight="1">
      <c r="A47" s="96">
        <v>31</v>
      </c>
      <c r="B47" s="53" t="s">
        <v>60</v>
      </c>
      <c r="C47" s="53" t="s">
        <v>156</v>
      </c>
      <c r="D47" s="53" t="s">
        <v>81</v>
      </c>
      <c r="E47" s="78"/>
      <c r="F47" s="78">
        <v>10000</v>
      </c>
      <c r="G47" s="53" t="s">
        <v>60</v>
      </c>
      <c r="H47" s="84"/>
      <c r="I47" s="84"/>
      <c r="J47" s="84"/>
      <c r="K47" s="84"/>
      <c r="L47" s="84"/>
      <c r="M47" s="78"/>
      <c r="N47" s="55">
        <f t="shared" si="1"/>
        <v>10000</v>
      </c>
      <c r="O47" s="96" t="s">
        <v>146</v>
      </c>
      <c r="P47" s="97"/>
      <c r="Q47" s="81"/>
      <c r="R47" s="81"/>
      <c r="S47" s="81"/>
      <c r="T47" s="81"/>
      <c r="U47" s="81"/>
      <c r="V47" s="81"/>
    </row>
    <row r="48" spans="1:22" s="83" customFormat="1" ht="19.5" customHeight="1">
      <c r="A48" s="96">
        <v>32</v>
      </c>
      <c r="B48" s="53" t="s">
        <v>60</v>
      </c>
      <c r="C48" s="53" t="s">
        <v>78</v>
      </c>
      <c r="D48" s="53" t="s">
        <v>82</v>
      </c>
      <c r="E48" s="78"/>
      <c r="F48" s="78">
        <v>50000</v>
      </c>
      <c r="G48" s="53" t="s">
        <v>60</v>
      </c>
      <c r="H48" s="84"/>
      <c r="I48" s="84"/>
      <c r="J48" s="84"/>
      <c r="K48" s="84"/>
      <c r="L48" s="84"/>
      <c r="M48" s="78"/>
      <c r="N48" s="55">
        <f t="shared" si="1"/>
        <v>50000</v>
      </c>
      <c r="O48" s="96" t="s">
        <v>146</v>
      </c>
      <c r="P48" s="97"/>
      <c r="Q48" s="81"/>
      <c r="R48" s="81"/>
      <c r="S48" s="81"/>
      <c r="T48" s="81"/>
      <c r="U48" s="81"/>
      <c r="V48" s="81"/>
    </row>
    <row r="49" spans="1:22" s="83" customFormat="1" ht="19.5" customHeight="1">
      <c r="A49" s="96">
        <v>33</v>
      </c>
      <c r="B49" s="53" t="s">
        <v>60</v>
      </c>
      <c r="C49" s="53" t="s">
        <v>68</v>
      </c>
      <c r="D49" s="53" t="s">
        <v>131</v>
      </c>
      <c r="E49" s="78"/>
      <c r="F49" s="78">
        <v>100000</v>
      </c>
      <c r="G49" s="53" t="s">
        <v>60</v>
      </c>
      <c r="H49" s="84"/>
      <c r="I49" s="84"/>
      <c r="J49" s="84"/>
      <c r="K49" s="84"/>
      <c r="L49" s="84"/>
      <c r="M49" s="78">
        <f>15460+22500+1680+21000+12690+22000+4500</f>
        <v>99830</v>
      </c>
      <c r="N49" s="55">
        <f t="shared" si="1"/>
        <v>170</v>
      </c>
      <c r="O49" s="96" t="s">
        <v>146</v>
      </c>
      <c r="P49" s="97"/>
      <c r="Q49" s="81"/>
      <c r="R49" s="81"/>
      <c r="S49" s="81"/>
      <c r="T49" s="81"/>
      <c r="U49" s="81"/>
      <c r="V49" s="81"/>
    </row>
    <row r="50" spans="1:22" s="83" customFormat="1" ht="19.5" customHeight="1">
      <c r="A50" s="96">
        <v>34</v>
      </c>
      <c r="B50" s="53" t="s">
        <v>60</v>
      </c>
      <c r="C50" s="53" t="s">
        <v>75</v>
      </c>
      <c r="D50" s="53" t="s">
        <v>81</v>
      </c>
      <c r="E50" s="78"/>
      <c r="F50" s="78">
        <v>200000</v>
      </c>
      <c r="G50" s="53" t="s">
        <v>60</v>
      </c>
      <c r="H50" s="84"/>
      <c r="I50" s="84"/>
      <c r="J50" s="84"/>
      <c r="K50" s="84"/>
      <c r="L50" s="84"/>
      <c r="M50" s="78"/>
      <c r="N50" s="55">
        <f t="shared" si="1"/>
        <v>200000</v>
      </c>
      <c r="O50" s="96" t="s">
        <v>146</v>
      </c>
      <c r="P50" s="97"/>
      <c r="Q50" s="81"/>
      <c r="R50" s="81"/>
      <c r="S50" s="81"/>
      <c r="T50" s="81"/>
      <c r="U50" s="81"/>
      <c r="V50" s="81"/>
    </row>
    <row r="51" spans="1:22" s="83" customFormat="1" ht="19.5" customHeight="1">
      <c r="A51" s="96">
        <v>35</v>
      </c>
      <c r="B51" s="53" t="s">
        <v>84</v>
      </c>
      <c r="C51" s="53" t="s">
        <v>98</v>
      </c>
      <c r="D51" s="53" t="s">
        <v>102</v>
      </c>
      <c r="E51" s="78"/>
      <c r="F51" s="78">
        <v>20000</v>
      </c>
      <c r="G51" s="53" t="s">
        <v>84</v>
      </c>
      <c r="H51" s="84"/>
      <c r="I51" s="84"/>
      <c r="J51" s="84"/>
      <c r="K51" s="84"/>
      <c r="L51" s="84"/>
      <c r="M51" s="78"/>
      <c r="N51" s="55">
        <f t="shared" si="1"/>
        <v>20000</v>
      </c>
      <c r="O51" s="96" t="s">
        <v>147</v>
      </c>
      <c r="P51" s="97"/>
      <c r="Q51" s="81"/>
      <c r="R51" s="81"/>
      <c r="S51" s="81"/>
      <c r="T51" s="81"/>
      <c r="U51" s="81"/>
      <c r="V51" s="81"/>
    </row>
    <row r="52" spans="1:22" s="83" customFormat="1" ht="19.5" customHeight="1">
      <c r="A52" s="96">
        <v>36</v>
      </c>
      <c r="B52" s="52" t="s">
        <v>83</v>
      </c>
      <c r="C52" s="52" t="s">
        <v>86</v>
      </c>
      <c r="D52" s="52" t="s">
        <v>102</v>
      </c>
      <c r="E52" s="78"/>
      <c r="F52" s="78">
        <v>40000</v>
      </c>
      <c r="G52" s="52" t="s">
        <v>83</v>
      </c>
      <c r="H52" s="84"/>
      <c r="I52" s="84"/>
      <c r="J52" s="84"/>
      <c r="K52" s="84"/>
      <c r="L52" s="84"/>
      <c r="M52" s="78">
        <f>9820</f>
        <v>9820</v>
      </c>
      <c r="N52" s="55">
        <f t="shared" si="1"/>
        <v>30180</v>
      </c>
      <c r="O52" s="96" t="s">
        <v>147</v>
      </c>
      <c r="P52" s="97"/>
      <c r="Q52" s="81"/>
      <c r="R52" s="81"/>
      <c r="S52" s="81"/>
      <c r="T52" s="81"/>
      <c r="U52" s="81"/>
      <c r="V52" s="81"/>
    </row>
    <row r="53" spans="1:22" s="83" customFormat="1" ht="19.5" customHeight="1">
      <c r="A53" s="96">
        <v>37</v>
      </c>
      <c r="B53" s="52" t="s">
        <v>83</v>
      </c>
      <c r="C53" s="53" t="s">
        <v>86</v>
      </c>
      <c r="D53" s="53" t="s">
        <v>103</v>
      </c>
      <c r="E53" s="78"/>
      <c r="F53" s="78">
        <v>10000</v>
      </c>
      <c r="G53" s="52" t="s">
        <v>83</v>
      </c>
      <c r="H53" s="84"/>
      <c r="I53" s="84"/>
      <c r="J53" s="84"/>
      <c r="K53" s="84"/>
      <c r="L53" s="84"/>
      <c r="M53" s="78"/>
      <c r="N53" s="55">
        <f t="shared" si="1"/>
        <v>10000</v>
      </c>
      <c r="O53" s="96" t="s">
        <v>147</v>
      </c>
      <c r="P53" s="97"/>
      <c r="Q53" s="81"/>
      <c r="R53" s="81"/>
      <c r="S53" s="81"/>
      <c r="T53" s="81"/>
      <c r="U53" s="81"/>
      <c r="V53" s="81"/>
    </row>
    <row r="54" spans="1:22" s="83" customFormat="1" ht="19.5" customHeight="1">
      <c r="A54" s="96">
        <v>38</v>
      </c>
      <c r="B54" s="52" t="s">
        <v>83</v>
      </c>
      <c r="C54" s="53" t="s">
        <v>87</v>
      </c>
      <c r="D54" s="53" t="s">
        <v>102</v>
      </c>
      <c r="E54" s="78"/>
      <c r="F54" s="78">
        <v>10000</v>
      </c>
      <c r="G54" s="52" t="s">
        <v>83</v>
      </c>
      <c r="H54" s="84"/>
      <c r="I54" s="84"/>
      <c r="J54" s="84"/>
      <c r="K54" s="84"/>
      <c r="L54" s="84"/>
      <c r="M54" s="78"/>
      <c r="N54" s="55">
        <f t="shared" si="1"/>
        <v>10000</v>
      </c>
      <c r="O54" s="96" t="s">
        <v>147</v>
      </c>
      <c r="P54" s="97"/>
      <c r="Q54" s="81"/>
      <c r="R54" s="81"/>
      <c r="S54" s="81"/>
      <c r="T54" s="81"/>
      <c r="U54" s="81"/>
      <c r="V54" s="81"/>
    </row>
    <row r="55" spans="1:22" s="83" customFormat="1" ht="19.5" customHeight="1">
      <c r="A55" s="96">
        <v>39</v>
      </c>
      <c r="B55" s="52" t="s">
        <v>83</v>
      </c>
      <c r="C55" s="53" t="s">
        <v>16</v>
      </c>
      <c r="D55" s="53" t="s">
        <v>102</v>
      </c>
      <c r="E55" s="78"/>
      <c r="F55" s="78">
        <v>80000</v>
      </c>
      <c r="G55" s="52" t="s">
        <v>83</v>
      </c>
      <c r="H55" s="84"/>
      <c r="I55" s="84"/>
      <c r="J55" s="84"/>
      <c r="K55" s="84"/>
      <c r="L55" s="84"/>
      <c r="M55" s="78">
        <f>18530+22560</f>
        <v>41090</v>
      </c>
      <c r="N55" s="55">
        <f t="shared" si="1"/>
        <v>38910</v>
      </c>
      <c r="O55" s="96" t="s">
        <v>147</v>
      </c>
      <c r="P55" s="97"/>
      <c r="Q55" s="81"/>
      <c r="R55" s="81"/>
      <c r="S55" s="81"/>
      <c r="T55" s="81"/>
      <c r="U55" s="81"/>
      <c r="V55" s="81"/>
    </row>
    <row r="56" spans="1:22" s="83" customFormat="1" ht="19.5" customHeight="1">
      <c r="A56" s="96">
        <v>40</v>
      </c>
      <c r="B56" s="52" t="s">
        <v>83</v>
      </c>
      <c r="C56" s="52" t="s">
        <v>19</v>
      </c>
      <c r="D56" s="52" t="s">
        <v>102</v>
      </c>
      <c r="E56" s="78"/>
      <c r="F56" s="78">
        <v>20000</v>
      </c>
      <c r="G56" s="52" t="s">
        <v>83</v>
      </c>
      <c r="H56" s="84"/>
      <c r="I56" s="84"/>
      <c r="J56" s="84"/>
      <c r="K56" s="84"/>
      <c r="L56" s="84"/>
      <c r="M56" s="78">
        <f>7500+3600</f>
        <v>11100</v>
      </c>
      <c r="N56" s="55">
        <f t="shared" si="1"/>
        <v>8900</v>
      </c>
      <c r="O56" s="96" t="s">
        <v>147</v>
      </c>
      <c r="P56" s="97"/>
      <c r="Q56" s="81"/>
      <c r="R56" s="81"/>
      <c r="S56" s="81"/>
      <c r="T56" s="81"/>
      <c r="U56" s="81"/>
      <c r="V56" s="81"/>
    </row>
    <row r="57" spans="1:16" s="81" customFormat="1" ht="19.5" customHeight="1">
      <c r="A57" s="98"/>
      <c r="B57" s="105"/>
      <c r="C57" s="105"/>
      <c r="D57" s="105"/>
      <c r="E57" s="90"/>
      <c r="F57" s="90"/>
      <c r="G57" s="105"/>
      <c r="M57" s="90"/>
      <c r="N57" s="106"/>
      <c r="O57" s="98"/>
      <c r="P57" s="80"/>
    </row>
    <row r="58" spans="1:16" s="24" customFormat="1" ht="21">
      <c r="A58" s="114" t="s">
        <v>166</v>
      </c>
      <c r="B58" s="114"/>
      <c r="C58" s="114"/>
      <c r="D58" s="114" t="s">
        <v>172</v>
      </c>
      <c r="E58" s="114"/>
      <c r="F58" s="114"/>
      <c r="G58" s="114"/>
      <c r="J58" s="114" t="s">
        <v>168</v>
      </c>
      <c r="K58" s="114"/>
      <c r="L58" s="114"/>
      <c r="M58" s="114"/>
      <c r="N58" s="114"/>
      <c r="O58" s="114"/>
      <c r="P58" s="114"/>
    </row>
    <row r="59" spans="1:15" s="24" customFormat="1" ht="21">
      <c r="A59" s="24" t="s">
        <v>164</v>
      </c>
      <c r="B59" s="114" t="s">
        <v>170</v>
      </c>
      <c r="C59" s="114"/>
      <c r="D59" s="114" t="s">
        <v>171</v>
      </c>
      <c r="E59" s="114"/>
      <c r="F59" s="114"/>
      <c r="L59" s="24" t="s">
        <v>165</v>
      </c>
      <c r="M59" s="114" t="s">
        <v>173</v>
      </c>
      <c r="N59" s="114"/>
      <c r="O59" s="114"/>
    </row>
    <row r="60" ht="19.5" customHeight="1">
      <c r="A60" s="79"/>
    </row>
    <row r="61" spans="15:16" ht="19.5" customHeight="1">
      <c r="O61" s="116" t="s">
        <v>163</v>
      </c>
      <c r="P61" s="116"/>
    </row>
    <row r="62" spans="1:16" ht="19.5" customHeight="1">
      <c r="A62" s="117" t="s">
        <v>154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03" t="s">
        <v>143</v>
      </c>
      <c r="O62" s="103"/>
      <c r="P62" s="80"/>
    </row>
    <row r="63" spans="1:16" ht="19.5" customHeight="1">
      <c r="A63" s="115" t="s"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03" t="s">
        <v>144</v>
      </c>
      <c r="O63" s="103"/>
      <c r="P63" s="80"/>
    </row>
    <row r="64" spans="1:16" ht="19.5" customHeight="1">
      <c r="A64" s="115" t="s">
        <v>162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04" t="s">
        <v>145</v>
      </c>
      <c r="O64" s="104"/>
      <c r="P64" s="80"/>
    </row>
    <row r="65" spans="1:22" s="82" customFormat="1" ht="19.5" customHeight="1">
      <c r="A65" s="109" t="s">
        <v>2</v>
      </c>
      <c r="B65" s="109" t="s">
        <v>2</v>
      </c>
      <c r="C65" s="109" t="s">
        <v>30</v>
      </c>
      <c r="D65" s="94" t="s">
        <v>31</v>
      </c>
      <c r="E65" s="109" t="s">
        <v>33</v>
      </c>
      <c r="F65" s="109" t="s">
        <v>8</v>
      </c>
      <c r="G65" s="94" t="s">
        <v>34</v>
      </c>
      <c r="H65" s="111" t="s">
        <v>36</v>
      </c>
      <c r="I65" s="112"/>
      <c r="J65" s="112"/>
      <c r="K65" s="112"/>
      <c r="L65" s="113"/>
      <c r="M65" s="109" t="s">
        <v>37</v>
      </c>
      <c r="N65" s="109" t="s">
        <v>38</v>
      </c>
      <c r="O65" s="94" t="s">
        <v>14</v>
      </c>
      <c r="P65" s="109" t="s">
        <v>15</v>
      </c>
      <c r="Q65" s="81"/>
      <c r="R65" s="81"/>
      <c r="S65" s="81"/>
      <c r="T65" s="81"/>
      <c r="U65" s="81"/>
      <c r="V65" s="81"/>
    </row>
    <row r="66" spans="1:22" s="83" customFormat="1" ht="19.5" customHeight="1">
      <c r="A66" s="110"/>
      <c r="B66" s="110"/>
      <c r="C66" s="110"/>
      <c r="D66" s="95" t="s">
        <v>32</v>
      </c>
      <c r="E66" s="110"/>
      <c r="F66" s="110"/>
      <c r="G66" s="95" t="s">
        <v>35</v>
      </c>
      <c r="H66" s="95">
        <v>1</v>
      </c>
      <c r="I66" s="95">
        <v>2</v>
      </c>
      <c r="J66" s="95">
        <v>3</v>
      </c>
      <c r="K66" s="95">
        <v>4</v>
      </c>
      <c r="L66" s="95">
        <v>5</v>
      </c>
      <c r="M66" s="110"/>
      <c r="N66" s="110"/>
      <c r="O66" s="95" t="s">
        <v>39</v>
      </c>
      <c r="P66" s="110"/>
      <c r="Q66" s="81"/>
      <c r="R66" s="81"/>
      <c r="S66" s="81"/>
      <c r="T66" s="81"/>
      <c r="U66" s="81"/>
      <c r="V66" s="81"/>
    </row>
    <row r="67" spans="1:22" s="83" customFormat="1" ht="19.5" customHeight="1">
      <c r="A67" s="96">
        <v>41</v>
      </c>
      <c r="B67" s="52" t="s">
        <v>83</v>
      </c>
      <c r="C67" s="53" t="s">
        <v>19</v>
      </c>
      <c r="D67" s="53" t="s">
        <v>102</v>
      </c>
      <c r="E67" s="78"/>
      <c r="F67" s="78">
        <v>20000</v>
      </c>
      <c r="G67" s="52" t="s">
        <v>83</v>
      </c>
      <c r="H67" s="84"/>
      <c r="I67" s="84"/>
      <c r="J67" s="84"/>
      <c r="K67" s="84"/>
      <c r="L67" s="84"/>
      <c r="M67" s="78"/>
      <c r="N67" s="55">
        <f t="shared" si="1"/>
        <v>20000</v>
      </c>
      <c r="O67" s="96" t="s">
        <v>147</v>
      </c>
      <c r="P67" s="97"/>
      <c r="Q67" s="81"/>
      <c r="R67" s="81"/>
      <c r="S67" s="81"/>
      <c r="T67" s="81"/>
      <c r="U67" s="81"/>
      <c r="V67" s="81"/>
    </row>
    <row r="68" spans="1:22" s="83" customFormat="1" ht="19.5" customHeight="1">
      <c r="A68" s="96">
        <v>42</v>
      </c>
      <c r="B68" s="52" t="s">
        <v>83</v>
      </c>
      <c r="C68" s="53" t="s">
        <v>88</v>
      </c>
      <c r="D68" s="53" t="s">
        <v>102</v>
      </c>
      <c r="E68" s="78"/>
      <c r="F68" s="78">
        <v>250000</v>
      </c>
      <c r="G68" s="52" t="s">
        <v>83</v>
      </c>
      <c r="H68" s="84"/>
      <c r="I68" s="84"/>
      <c r="J68" s="84"/>
      <c r="K68" s="84"/>
      <c r="L68" s="84"/>
      <c r="M68" s="78">
        <v>67566.2</v>
      </c>
      <c r="N68" s="55">
        <f t="shared" si="1"/>
        <v>182433.8</v>
      </c>
      <c r="O68" s="96" t="s">
        <v>147</v>
      </c>
      <c r="P68" s="97"/>
      <c r="Q68" s="81"/>
      <c r="R68" s="81"/>
      <c r="S68" s="81"/>
      <c r="T68" s="81"/>
      <c r="U68" s="81"/>
      <c r="V68" s="81"/>
    </row>
    <row r="69" spans="1:22" s="83" customFormat="1" ht="19.5" customHeight="1">
      <c r="A69" s="96">
        <v>43</v>
      </c>
      <c r="B69" s="52" t="s">
        <v>83</v>
      </c>
      <c r="C69" s="53" t="s">
        <v>88</v>
      </c>
      <c r="D69" s="53" t="s">
        <v>103</v>
      </c>
      <c r="E69" s="78"/>
      <c r="F69" s="78">
        <v>350000</v>
      </c>
      <c r="G69" s="52" t="s">
        <v>83</v>
      </c>
      <c r="H69" s="84"/>
      <c r="I69" s="84"/>
      <c r="J69" s="84"/>
      <c r="K69" s="84"/>
      <c r="L69" s="84"/>
      <c r="M69" s="78">
        <v>59863</v>
      </c>
      <c r="N69" s="55">
        <f t="shared" si="1"/>
        <v>290137</v>
      </c>
      <c r="O69" s="96" t="s">
        <v>147</v>
      </c>
      <c r="P69" s="97"/>
      <c r="Q69" s="81"/>
      <c r="R69" s="81"/>
      <c r="S69" s="81"/>
      <c r="T69" s="81"/>
      <c r="U69" s="81"/>
      <c r="V69" s="81"/>
    </row>
    <row r="70" spans="1:22" s="83" customFormat="1" ht="19.5" customHeight="1">
      <c r="A70" s="96">
        <v>44</v>
      </c>
      <c r="B70" s="52" t="s">
        <v>83</v>
      </c>
      <c r="C70" s="53" t="s">
        <v>28</v>
      </c>
      <c r="D70" s="53" t="s">
        <v>102</v>
      </c>
      <c r="E70" s="78"/>
      <c r="F70" s="78">
        <v>80000</v>
      </c>
      <c r="G70" s="52" t="s">
        <v>83</v>
      </c>
      <c r="H70" s="84"/>
      <c r="I70" s="84"/>
      <c r="J70" s="84"/>
      <c r="K70" s="84"/>
      <c r="L70" s="84"/>
      <c r="M70" s="78"/>
      <c r="N70" s="55">
        <f t="shared" si="1"/>
        <v>80000</v>
      </c>
      <c r="O70" s="96" t="s">
        <v>147</v>
      </c>
      <c r="P70" s="97"/>
      <c r="Q70" s="81"/>
      <c r="R70" s="81"/>
      <c r="S70" s="81"/>
      <c r="T70" s="81"/>
      <c r="U70" s="81"/>
      <c r="V70" s="81"/>
    </row>
    <row r="71" spans="1:22" s="83" customFormat="1" ht="19.5" customHeight="1">
      <c r="A71" s="96">
        <v>45</v>
      </c>
      <c r="B71" s="52" t="s">
        <v>83</v>
      </c>
      <c r="C71" s="53" t="s">
        <v>28</v>
      </c>
      <c r="D71" s="53" t="s">
        <v>103</v>
      </c>
      <c r="E71" s="78"/>
      <c r="F71" s="78">
        <v>80000</v>
      </c>
      <c r="G71" s="52" t="s">
        <v>83</v>
      </c>
      <c r="H71" s="84"/>
      <c r="I71" s="84"/>
      <c r="J71" s="84"/>
      <c r="K71" s="84"/>
      <c r="L71" s="84"/>
      <c r="M71" s="78">
        <f>28566.6</f>
        <v>28566.6</v>
      </c>
      <c r="N71" s="55">
        <f t="shared" si="1"/>
        <v>51433.4</v>
      </c>
      <c r="O71" s="96" t="s">
        <v>147</v>
      </c>
      <c r="P71" s="97"/>
      <c r="Q71" s="81"/>
      <c r="R71" s="81"/>
      <c r="S71" s="81"/>
      <c r="T71" s="81"/>
      <c r="U71" s="81"/>
      <c r="V71" s="81"/>
    </row>
    <row r="72" spans="1:22" s="83" customFormat="1" ht="19.5" customHeight="1">
      <c r="A72" s="96">
        <v>46</v>
      </c>
      <c r="B72" s="52" t="s">
        <v>83</v>
      </c>
      <c r="C72" s="53" t="s">
        <v>25</v>
      </c>
      <c r="D72" s="53" t="s">
        <v>102</v>
      </c>
      <c r="E72" s="78"/>
      <c r="F72" s="78">
        <v>10000</v>
      </c>
      <c r="G72" s="52" t="s">
        <v>83</v>
      </c>
      <c r="H72" s="84"/>
      <c r="I72" s="84"/>
      <c r="J72" s="84"/>
      <c r="K72" s="84"/>
      <c r="L72" s="84"/>
      <c r="M72" s="78"/>
      <c r="N72" s="55">
        <f t="shared" si="1"/>
        <v>10000</v>
      </c>
      <c r="O72" s="96" t="s">
        <v>147</v>
      </c>
      <c r="P72" s="97"/>
      <c r="Q72" s="81"/>
      <c r="R72" s="81"/>
      <c r="S72" s="81"/>
      <c r="T72" s="81"/>
      <c r="U72" s="81"/>
      <c r="V72" s="81"/>
    </row>
    <row r="73" spans="1:22" s="83" customFormat="1" ht="19.5" customHeight="1">
      <c r="A73" s="96">
        <v>47</v>
      </c>
      <c r="B73" s="52" t="s">
        <v>83</v>
      </c>
      <c r="C73" s="53" t="s">
        <v>25</v>
      </c>
      <c r="D73" s="52" t="s">
        <v>103</v>
      </c>
      <c r="E73" s="78"/>
      <c r="F73" s="78">
        <v>20000</v>
      </c>
      <c r="G73" s="52" t="s">
        <v>83</v>
      </c>
      <c r="H73" s="84"/>
      <c r="I73" s="84"/>
      <c r="J73" s="84"/>
      <c r="K73" s="84"/>
      <c r="L73" s="84"/>
      <c r="M73" s="78"/>
      <c r="N73" s="55">
        <f t="shared" si="1"/>
        <v>20000</v>
      </c>
      <c r="O73" s="96" t="s">
        <v>147</v>
      </c>
      <c r="P73" s="97"/>
      <c r="Q73" s="81"/>
      <c r="R73" s="81"/>
      <c r="S73" s="81"/>
      <c r="T73" s="81"/>
      <c r="U73" s="81"/>
      <c r="V73" s="81"/>
    </row>
    <row r="74" spans="1:22" s="83" customFormat="1" ht="19.5" customHeight="1">
      <c r="A74" s="96">
        <v>48</v>
      </c>
      <c r="B74" s="52" t="s">
        <v>83</v>
      </c>
      <c r="C74" s="52" t="s">
        <v>89</v>
      </c>
      <c r="D74" s="52" t="s">
        <v>103</v>
      </c>
      <c r="E74" s="78"/>
      <c r="F74" s="78">
        <v>60000</v>
      </c>
      <c r="G74" s="52" t="s">
        <v>83</v>
      </c>
      <c r="H74" s="84"/>
      <c r="I74" s="84"/>
      <c r="J74" s="84"/>
      <c r="K74" s="84"/>
      <c r="L74" s="84"/>
      <c r="M74" s="78"/>
      <c r="N74" s="55">
        <f t="shared" si="1"/>
        <v>60000</v>
      </c>
      <c r="O74" s="96" t="s">
        <v>147</v>
      </c>
      <c r="P74" s="97"/>
      <c r="Q74" s="81"/>
      <c r="R74" s="81"/>
      <c r="S74" s="81"/>
      <c r="T74" s="81"/>
      <c r="U74" s="81"/>
      <c r="V74" s="81"/>
    </row>
    <row r="75" spans="1:22" s="83" customFormat="1" ht="19.5" customHeight="1">
      <c r="A75" s="96">
        <v>49</v>
      </c>
      <c r="B75" s="52" t="s">
        <v>83</v>
      </c>
      <c r="C75" s="53" t="s">
        <v>90</v>
      </c>
      <c r="D75" s="53" t="s">
        <v>103</v>
      </c>
      <c r="E75" s="78"/>
      <c r="F75" s="78">
        <v>50000</v>
      </c>
      <c r="G75" s="52" t="s">
        <v>83</v>
      </c>
      <c r="H75" s="84"/>
      <c r="I75" s="84"/>
      <c r="J75" s="84"/>
      <c r="K75" s="84"/>
      <c r="L75" s="84"/>
      <c r="M75" s="78"/>
      <c r="N75" s="55">
        <f t="shared" si="1"/>
        <v>50000</v>
      </c>
      <c r="O75" s="96" t="s">
        <v>147</v>
      </c>
      <c r="P75" s="97"/>
      <c r="Q75" s="81"/>
      <c r="R75" s="81"/>
      <c r="S75" s="81"/>
      <c r="T75" s="81"/>
      <c r="U75" s="81"/>
      <c r="V75" s="81"/>
    </row>
    <row r="76" spans="1:22" s="83" customFormat="1" ht="19.5" customHeight="1">
      <c r="A76" s="96">
        <v>50</v>
      </c>
      <c r="B76" s="52" t="s">
        <v>83</v>
      </c>
      <c r="C76" s="56" t="s">
        <v>91</v>
      </c>
      <c r="D76" s="56" t="s">
        <v>102</v>
      </c>
      <c r="E76" s="85"/>
      <c r="F76" s="85">
        <v>30000</v>
      </c>
      <c r="G76" s="52" t="s">
        <v>83</v>
      </c>
      <c r="H76" s="84"/>
      <c r="I76" s="84"/>
      <c r="J76" s="84"/>
      <c r="K76" s="84"/>
      <c r="L76" s="84"/>
      <c r="M76" s="78"/>
      <c r="N76" s="55">
        <f t="shared" si="1"/>
        <v>30000</v>
      </c>
      <c r="O76" s="96" t="s">
        <v>147</v>
      </c>
      <c r="P76" s="97"/>
      <c r="Q76" s="81"/>
      <c r="R76" s="81"/>
      <c r="S76" s="81"/>
      <c r="T76" s="81"/>
      <c r="U76" s="81"/>
      <c r="V76" s="81"/>
    </row>
    <row r="77" spans="1:22" s="83" customFormat="1" ht="19.5" customHeight="1">
      <c r="A77" s="96">
        <v>51</v>
      </c>
      <c r="B77" s="52" t="s">
        <v>83</v>
      </c>
      <c r="C77" s="56" t="s">
        <v>91</v>
      </c>
      <c r="D77" s="56" t="s">
        <v>103</v>
      </c>
      <c r="E77" s="85"/>
      <c r="F77" s="85">
        <v>50000</v>
      </c>
      <c r="G77" s="52" t="s">
        <v>83</v>
      </c>
      <c r="H77" s="84"/>
      <c r="I77" s="84"/>
      <c r="J77" s="84"/>
      <c r="K77" s="84"/>
      <c r="L77" s="84"/>
      <c r="M77" s="78">
        <f>3200+1500+6510</f>
        <v>11210</v>
      </c>
      <c r="N77" s="55">
        <f t="shared" si="1"/>
        <v>38790</v>
      </c>
      <c r="O77" s="96" t="s">
        <v>147</v>
      </c>
      <c r="P77" s="97"/>
      <c r="Q77" s="81"/>
      <c r="R77" s="81"/>
      <c r="S77" s="81"/>
      <c r="T77" s="81"/>
      <c r="U77" s="81"/>
      <c r="V77" s="81"/>
    </row>
    <row r="78" spans="1:22" s="83" customFormat="1" ht="19.5" customHeight="1">
      <c r="A78" s="96">
        <v>52</v>
      </c>
      <c r="B78" s="52" t="s">
        <v>83</v>
      </c>
      <c r="C78" s="56" t="s">
        <v>92</v>
      </c>
      <c r="D78" s="56" t="s">
        <v>102</v>
      </c>
      <c r="E78" s="85"/>
      <c r="F78" s="85">
        <v>450000</v>
      </c>
      <c r="G78" s="52" t="s">
        <v>83</v>
      </c>
      <c r="H78" s="84"/>
      <c r="I78" s="84"/>
      <c r="J78" s="84"/>
      <c r="K78" s="84"/>
      <c r="L78" s="84"/>
      <c r="M78" s="78">
        <f>2418+7350+15385+3500+5400+4630+14805+42000+22180+14000+6600+3300+56700+8800+3600+24000+5800+2274+23280+3500</f>
        <v>269522</v>
      </c>
      <c r="N78" s="55">
        <f t="shared" si="1"/>
        <v>180478</v>
      </c>
      <c r="O78" s="96" t="s">
        <v>147</v>
      </c>
      <c r="P78" s="97"/>
      <c r="Q78" s="81"/>
      <c r="R78" s="81"/>
      <c r="S78" s="81"/>
      <c r="T78" s="81"/>
      <c r="U78" s="81"/>
      <c r="V78" s="81"/>
    </row>
    <row r="79" spans="1:22" s="83" customFormat="1" ht="19.5" customHeight="1">
      <c r="A79" s="96">
        <v>53</v>
      </c>
      <c r="B79" s="53" t="s">
        <v>83</v>
      </c>
      <c r="C79" s="52" t="s">
        <v>137</v>
      </c>
      <c r="D79" s="52" t="s">
        <v>102</v>
      </c>
      <c r="E79" s="91"/>
      <c r="F79" s="91">
        <v>80000</v>
      </c>
      <c r="G79" s="53" t="s">
        <v>83</v>
      </c>
      <c r="H79" s="84"/>
      <c r="I79" s="84"/>
      <c r="J79" s="84"/>
      <c r="K79" s="84"/>
      <c r="L79" s="84"/>
      <c r="M79" s="78"/>
      <c r="N79" s="55">
        <f t="shared" si="1"/>
        <v>80000</v>
      </c>
      <c r="O79" s="96" t="s">
        <v>147</v>
      </c>
      <c r="P79" s="97"/>
      <c r="Q79" s="81"/>
      <c r="R79" s="81"/>
      <c r="S79" s="81"/>
      <c r="T79" s="81"/>
      <c r="U79" s="81"/>
      <c r="V79" s="81"/>
    </row>
    <row r="80" spans="1:22" s="83" customFormat="1" ht="19.5" customHeight="1">
      <c r="A80" s="96">
        <v>54</v>
      </c>
      <c r="B80" s="52" t="s">
        <v>83</v>
      </c>
      <c r="C80" s="52" t="s">
        <v>101</v>
      </c>
      <c r="D80" s="52" t="s">
        <v>102</v>
      </c>
      <c r="E80" s="91"/>
      <c r="F80" s="91">
        <v>260000</v>
      </c>
      <c r="G80" s="52" t="s">
        <v>83</v>
      </c>
      <c r="H80" s="84"/>
      <c r="I80" s="84"/>
      <c r="J80" s="84"/>
      <c r="K80" s="84"/>
      <c r="L80" s="84"/>
      <c r="M80" s="78"/>
      <c r="N80" s="55">
        <f t="shared" si="1"/>
        <v>260000</v>
      </c>
      <c r="O80" s="96" t="s">
        <v>147</v>
      </c>
      <c r="P80" s="97"/>
      <c r="Q80" s="81"/>
      <c r="R80" s="81"/>
      <c r="S80" s="81"/>
      <c r="T80" s="81"/>
      <c r="U80" s="81"/>
      <c r="V80" s="81"/>
    </row>
    <row r="81" spans="1:22" s="83" customFormat="1" ht="19.5" customHeight="1">
      <c r="A81" s="96">
        <v>55</v>
      </c>
      <c r="B81" s="53" t="s">
        <v>83</v>
      </c>
      <c r="C81" s="52" t="s">
        <v>16</v>
      </c>
      <c r="D81" s="97" t="s">
        <v>157</v>
      </c>
      <c r="E81" s="91"/>
      <c r="F81" s="91">
        <v>40000</v>
      </c>
      <c r="G81" s="53" t="s">
        <v>83</v>
      </c>
      <c r="H81" s="84"/>
      <c r="I81" s="84"/>
      <c r="J81" s="84"/>
      <c r="K81" s="84"/>
      <c r="L81" s="84"/>
      <c r="M81" s="78">
        <v>6440</v>
      </c>
      <c r="N81" s="55">
        <f t="shared" si="1"/>
        <v>33560</v>
      </c>
      <c r="O81" s="96" t="s">
        <v>147</v>
      </c>
      <c r="P81" s="97"/>
      <c r="Q81" s="81"/>
      <c r="R81" s="81"/>
      <c r="S81" s="81"/>
      <c r="T81" s="81"/>
      <c r="U81" s="81"/>
      <c r="V81" s="81"/>
    </row>
    <row r="82" spans="1:22" s="83" customFormat="1" ht="19.5" customHeight="1">
      <c r="A82" s="96">
        <v>56</v>
      </c>
      <c r="B82" s="53" t="s">
        <v>83</v>
      </c>
      <c r="C82" s="52" t="s">
        <v>43</v>
      </c>
      <c r="D82" s="97" t="s">
        <v>157</v>
      </c>
      <c r="E82" s="78"/>
      <c r="F82" s="78">
        <v>5000</v>
      </c>
      <c r="G82" s="53" t="s">
        <v>83</v>
      </c>
      <c r="H82" s="84"/>
      <c r="I82" s="84"/>
      <c r="J82" s="84"/>
      <c r="K82" s="84"/>
      <c r="L82" s="84"/>
      <c r="M82" s="78"/>
      <c r="N82" s="55">
        <f t="shared" si="1"/>
        <v>5000</v>
      </c>
      <c r="O82" s="96" t="s">
        <v>147</v>
      </c>
      <c r="P82" s="97"/>
      <c r="Q82" s="81"/>
      <c r="R82" s="81"/>
      <c r="S82" s="81"/>
      <c r="T82" s="81"/>
      <c r="U82" s="81"/>
      <c r="V82" s="81"/>
    </row>
    <row r="83" spans="1:22" s="83" customFormat="1" ht="19.5" customHeight="1">
      <c r="A83" s="96">
        <v>57</v>
      </c>
      <c r="B83" s="53" t="s">
        <v>83</v>
      </c>
      <c r="C83" s="52" t="s">
        <v>19</v>
      </c>
      <c r="D83" s="97" t="s">
        <v>157</v>
      </c>
      <c r="E83" s="78"/>
      <c r="F83" s="78">
        <v>30000</v>
      </c>
      <c r="G83" s="53" t="s">
        <v>83</v>
      </c>
      <c r="H83" s="84"/>
      <c r="I83" s="84"/>
      <c r="J83" s="84"/>
      <c r="K83" s="84"/>
      <c r="L83" s="84"/>
      <c r="M83" s="78"/>
      <c r="N83" s="55">
        <f t="shared" si="1"/>
        <v>30000</v>
      </c>
      <c r="O83" s="96" t="s">
        <v>147</v>
      </c>
      <c r="P83" s="97"/>
      <c r="Q83" s="81"/>
      <c r="R83" s="81"/>
      <c r="S83" s="81"/>
      <c r="T83" s="81"/>
      <c r="U83" s="81"/>
      <c r="V83" s="81"/>
    </row>
    <row r="84" spans="1:22" s="83" customFormat="1" ht="19.5" customHeight="1">
      <c r="A84" s="96">
        <v>58</v>
      </c>
      <c r="B84" s="53" t="s">
        <v>83</v>
      </c>
      <c r="C84" s="52" t="s">
        <v>41</v>
      </c>
      <c r="D84" s="97" t="s">
        <v>157</v>
      </c>
      <c r="E84" s="78"/>
      <c r="F84" s="78">
        <v>20000</v>
      </c>
      <c r="G84" s="53" t="s">
        <v>83</v>
      </c>
      <c r="H84" s="84"/>
      <c r="I84" s="84"/>
      <c r="J84" s="84"/>
      <c r="K84" s="84"/>
      <c r="L84" s="84"/>
      <c r="M84" s="78">
        <v>14600</v>
      </c>
      <c r="N84" s="55">
        <f t="shared" si="1"/>
        <v>5400</v>
      </c>
      <c r="O84" s="96" t="s">
        <v>147</v>
      </c>
      <c r="P84" s="97"/>
      <c r="Q84" s="81"/>
      <c r="R84" s="81"/>
      <c r="S84" s="81"/>
      <c r="T84" s="81"/>
      <c r="U84" s="81"/>
      <c r="V84" s="81"/>
    </row>
    <row r="85" spans="1:22" s="83" customFormat="1" ht="19.5" customHeight="1">
      <c r="A85" s="96">
        <v>59</v>
      </c>
      <c r="B85" s="53" t="s">
        <v>50</v>
      </c>
      <c r="C85" s="53" t="s">
        <v>16</v>
      </c>
      <c r="D85" s="53" t="s">
        <v>51</v>
      </c>
      <c r="E85" s="78"/>
      <c r="F85" s="78">
        <v>20000</v>
      </c>
      <c r="G85" s="53" t="s">
        <v>50</v>
      </c>
      <c r="H85" s="84"/>
      <c r="I85" s="84"/>
      <c r="J85" s="84"/>
      <c r="K85" s="84"/>
      <c r="L85" s="84"/>
      <c r="M85" s="78"/>
      <c r="N85" s="55">
        <f t="shared" si="1"/>
        <v>20000</v>
      </c>
      <c r="O85" s="96" t="s">
        <v>147</v>
      </c>
      <c r="P85" s="97"/>
      <c r="Q85" s="81"/>
      <c r="R85" s="81"/>
      <c r="S85" s="81"/>
      <c r="T85" s="81"/>
      <c r="U85" s="81"/>
      <c r="V85" s="81"/>
    </row>
    <row r="86" spans="1:22" s="83" customFormat="1" ht="19.5" customHeight="1">
      <c r="A86" s="96">
        <v>60</v>
      </c>
      <c r="B86" s="53" t="s">
        <v>50</v>
      </c>
      <c r="C86" s="53" t="s">
        <v>64</v>
      </c>
      <c r="D86" s="53" t="s">
        <v>51</v>
      </c>
      <c r="E86" s="78"/>
      <c r="F86" s="78">
        <v>800000</v>
      </c>
      <c r="G86" s="53" t="s">
        <v>50</v>
      </c>
      <c r="H86" s="84"/>
      <c r="I86" s="84"/>
      <c r="J86" s="84"/>
      <c r="K86" s="84"/>
      <c r="L86" s="84"/>
      <c r="M86" s="78">
        <v>277280.8</v>
      </c>
      <c r="N86" s="55">
        <f t="shared" si="1"/>
        <v>522719.2</v>
      </c>
      <c r="O86" s="96" t="s">
        <v>147</v>
      </c>
      <c r="P86" s="97"/>
      <c r="Q86" s="81"/>
      <c r="R86" s="81"/>
      <c r="S86" s="81"/>
      <c r="T86" s="81"/>
      <c r="U86" s="81"/>
      <c r="V86" s="81"/>
    </row>
    <row r="87" spans="1:16" s="81" customFormat="1" ht="19.5" customHeight="1">
      <c r="A87" s="98"/>
      <c r="B87" s="89"/>
      <c r="C87" s="89"/>
      <c r="D87" s="89"/>
      <c r="E87" s="90"/>
      <c r="F87" s="90"/>
      <c r="G87" s="89"/>
      <c r="M87" s="90"/>
      <c r="N87" s="106"/>
      <c r="O87" s="98"/>
      <c r="P87" s="80"/>
    </row>
    <row r="88" spans="1:16" s="24" customFormat="1" ht="21">
      <c r="A88" s="114" t="s">
        <v>166</v>
      </c>
      <c r="B88" s="114"/>
      <c r="C88" s="114"/>
      <c r="D88" s="114" t="s">
        <v>172</v>
      </c>
      <c r="E88" s="114"/>
      <c r="F88" s="114"/>
      <c r="G88" s="114"/>
      <c r="J88" s="114" t="s">
        <v>168</v>
      </c>
      <c r="K88" s="114"/>
      <c r="L88" s="114"/>
      <c r="M88" s="114"/>
      <c r="N88" s="114"/>
      <c r="O88" s="114"/>
      <c r="P88" s="114"/>
    </row>
    <row r="89" spans="1:15" s="24" customFormat="1" ht="21">
      <c r="A89" s="24" t="s">
        <v>164</v>
      </c>
      <c r="B89" s="114" t="s">
        <v>170</v>
      </c>
      <c r="C89" s="114"/>
      <c r="D89" s="114" t="s">
        <v>171</v>
      </c>
      <c r="E89" s="114"/>
      <c r="F89" s="114"/>
      <c r="L89" s="24" t="s">
        <v>165</v>
      </c>
      <c r="M89" s="114" t="s">
        <v>173</v>
      </c>
      <c r="N89" s="114"/>
      <c r="O89" s="114"/>
    </row>
    <row r="90" ht="19.5" customHeight="1">
      <c r="A90" s="79"/>
    </row>
    <row r="91" spans="15:16" ht="19.5" customHeight="1">
      <c r="O91" s="116" t="s">
        <v>163</v>
      </c>
      <c r="P91" s="116"/>
    </row>
    <row r="92" spans="1:16" ht="19.5" customHeight="1">
      <c r="A92" s="117" t="s">
        <v>154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03" t="s">
        <v>143</v>
      </c>
      <c r="O92" s="103"/>
      <c r="P92" s="80"/>
    </row>
    <row r="93" spans="1:16" ht="19.5" customHeight="1">
      <c r="A93" s="115" t="s">
        <v>21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03" t="s">
        <v>144</v>
      </c>
      <c r="O93" s="103"/>
      <c r="P93" s="80"/>
    </row>
    <row r="94" spans="1:16" ht="19.5" customHeight="1">
      <c r="A94" s="115" t="s">
        <v>162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04" t="s">
        <v>145</v>
      </c>
      <c r="O94" s="104"/>
      <c r="P94" s="80"/>
    </row>
    <row r="95" spans="1:22" s="83" customFormat="1" ht="19.5" customHeight="1">
      <c r="A95" s="96">
        <v>61</v>
      </c>
      <c r="B95" s="53" t="s">
        <v>50</v>
      </c>
      <c r="C95" s="53" t="s">
        <v>19</v>
      </c>
      <c r="D95" s="53" t="s">
        <v>51</v>
      </c>
      <c r="E95" s="78"/>
      <c r="F95" s="78">
        <v>20000</v>
      </c>
      <c r="G95" s="53" t="s">
        <v>50</v>
      </c>
      <c r="H95" s="84"/>
      <c r="I95" s="84"/>
      <c r="J95" s="84"/>
      <c r="K95" s="84"/>
      <c r="L95" s="84"/>
      <c r="M95" s="78"/>
      <c r="N95" s="55">
        <f t="shared" si="1"/>
        <v>20000</v>
      </c>
      <c r="O95" s="96" t="s">
        <v>147</v>
      </c>
      <c r="P95" s="97"/>
      <c r="Q95" s="81"/>
      <c r="R95" s="81"/>
      <c r="S95" s="81"/>
      <c r="T95" s="81"/>
      <c r="U95" s="81"/>
      <c r="V95" s="81"/>
    </row>
    <row r="96" spans="1:22" s="83" customFormat="1" ht="19.5" customHeight="1">
      <c r="A96" s="96">
        <v>62</v>
      </c>
      <c r="B96" s="53" t="s">
        <v>50</v>
      </c>
      <c r="C96" s="52" t="s">
        <v>54</v>
      </c>
      <c r="D96" s="53" t="s">
        <v>51</v>
      </c>
      <c r="E96" s="78"/>
      <c r="F96" s="78">
        <v>2400</v>
      </c>
      <c r="G96" s="53" t="s">
        <v>50</v>
      </c>
      <c r="H96" s="84"/>
      <c r="I96" s="84"/>
      <c r="J96" s="84"/>
      <c r="K96" s="84"/>
      <c r="L96" s="84"/>
      <c r="M96" s="78"/>
      <c r="N96" s="55">
        <f t="shared" si="1"/>
        <v>2400</v>
      </c>
      <c r="O96" s="96" t="s">
        <v>147</v>
      </c>
      <c r="P96" s="97"/>
      <c r="Q96" s="81"/>
      <c r="R96" s="81"/>
      <c r="S96" s="81"/>
      <c r="T96" s="81"/>
      <c r="U96" s="81"/>
      <c r="V96" s="81"/>
    </row>
    <row r="97" spans="1:22" s="83" customFormat="1" ht="19.5" customHeight="1">
      <c r="A97" s="96">
        <v>63</v>
      </c>
      <c r="B97" s="53" t="s">
        <v>50</v>
      </c>
      <c r="C97" s="53" t="s">
        <v>55</v>
      </c>
      <c r="D97" s="53" t="s">
        <v>51</v>
      </c>
      <c r="E97" s="78"/>
      <c r="F97" s="78">
        <v>4000</v>
      </c>
      <c r="G97" s="53" t="s">
        <v>50</v>
      </c>
      <c r="H97" s="84"/>
      <c r="I97" s="84"/>
      <c r="J97" s="84"/>
      <c r="K97" s="84"/>
      <c r="L97" s="84"/>
      <c r="M97" s="78"/>
      <c r="N97" s="55">
        <f t="shared" si="1"/>
        <v>4000</v>
      </c>
      <c r="O97" s="96" t="s">
        <v>147</v>
      </c>
      <c r="P97" s="97"/>
      <c r="Q97" s="81"/>
      <c r="R97" s="81"/>
      <c r="S97" s="81"/>
      <c r="T97" s="81"/>
      <c r="U97" s="81"/>
      <c r="V97" s="81"/>
    </row>
    <row r="98" spans="1:22" s="83" customFormat="1" ht="19.5" customHeight="1">
      <c r="A98" s="96">
        <v>64</v>
      </c>
      <c r="B98" s="53" t="s">
        <v>50</v>
      </c>
      <c r="C98" s="53" t="s">
        <v>56</v>
      </c>
      <c r="D98" s="53" t="s">
        <v>51</v>
      </c>
      <c r="E98" s="78"/>
      <c r="F98" s="78">
        <v>31000</v>
      </c>
      <c r="G98" s="53" t="s">
        <v>50</v>
      </c>
      <c r="H98" s="84"/>
      <c r="I98" s="84"/>
      <c r="J98" s="84"/>
      <c r="K98" s="84"/>
      <c r="L98" s="84"/>
      <c r="M98" s="78"/>
      <c r="N98" s="55">
        <f t="shared" si="1"/>
        <v>31000</v>
      </c>
      <c r="O98" s="96" t="s">
        <v>147</v>
      </c>
      <c r="P98" s="97"/>
      <c r="Q98" s="81"/>
      <c r="R98" s="81"/>
      <c r="S98" s="81"/>
      <c r="T98" s="81"/>
      <c r="U98" s="81"/>
      <c r="V98" s="81"/>
    </row>
    <row r="99" spans="1:22" s="83" customFormat="1" ht="19.5" customHeight="1">
      <c r="A99" s="96">
        <v>65</v>
      </c>
      <c r="B99" s="53" t="s">
        <v>50</v>
      </c>
      <c r="C99" s="53" t="s">
        <v>57</v>
      </c>
      <c r="D99" s="53" t="s">
        <v>51</v>
      </c>
      <c r="E99" s="78"/>
      <c r="F99" s="78">
        <v>19000</v>
      </c>
      <c r="G99" s="53" t="s">
        <v>50</v>
      </c>
      <c r="H99" s="84"/>
      <c r="I99" s="84"/>
      <c r="J99" s="84"/>
      <c r="K99" s="84"/>
      <c r="L99" s="84"/>
      <c r="M99" s="78"/>
      <c r="N99" s="55">
        <f t="shared" si="1"/>
        <v>19000</v>
      </c>
      <c r="O99" s="96" t="s">
        <v>147</v>
      </c>
      <c r="P99" s="97"/>
      <c r="Q99" s="81"/>
      <c r="R99" s="81"/>
      <c r="S99" s="81"/>
      <c r="T99" s="81"/>
      <c r="U99" s="81"/>
      <c r="V99" s="81"/>
    </row>
    <row r="100" spans="1:22" s="83" customFormat="1" ht="19.5" customHeight="1">
      <c r="A100" s="96">
        <v>66</v>
      </c>
      <c r="B100" s="53" t="s">
        <v>50</v>
      </c>
      <c r="C100" s="52" t="s">
        <v>58</v>
      </c>
      <c r="D100" s="53" t="s">
        <v>51</v>
      </c>
      <c r="E100" s="78"/>
      <c r="F100" s="78">
        <v>1800</v>
      </c>
      <c r="G100" s="53" t="s">
        <v>50</v>
      </c>
      <c r="H100" s="84"/>
      <c r="I100" s="84"/>
      <c r="J100" s="84"/>
      <c r="K100" s="84"/>
      <c r="L100" s="84"/>
      <c r="M100" s="78"/>
      <c r="N100" s="55">
        <f t="shared" si="1"/>
        <v>1800</v>
      </c>
      <c r="O100" s="96" t="s">
        <v>147</v>
      </c>
      <c r="P100" s="97"/>
      <c r="Q100" s="81"/>
      <c r="R100" s="81"/>
      <c r="S100" s="81"/>
      <c r="T100" s="81"/>
      <c r="U100" s="81"/>
      <c r="V100" s="81"/>
    </row>
    <row r="101" spans="1:22" s="83" customFormat="1" ht="19.5" customHeight="1">
      <c r="A101" s="96">
        <v>67</v>
      </c>
      <c r="B101" s="53" t="s">
        <v>50</v>
      </c>
      <c r="C101" s="53" t="s">
        <v>65</v>
      </c>
      <c r="D101" s="53" t="s">
        <v>129</v>
      </c>
      <c r="E101" s="78"/>
      <c r="F101" s="78">
        <v>20000</v>
      </c>
      <c r="G101" s="53" t="s">
        <v>50</v>
      </c>
      <c r="H101" s="84"/>
      <c r="I101" s="84"/>
      <c r="J101" s="84"/>
      <c r="K101" s="84"/>
      <c r="L101" s="84"/>
      <c r="M101" s="78"/>
      <c r="N101" s="55">
        <f t="shared" si="1"/>
        <v>20000</v>
      </c>
      <c r="O101" s="96" t="s">
        <v>147</v>
      </c>
      <c r="P101" s="97"/>
      <c r="Q101" s="81"/>
      <c r="R101" s="81"/>
      <c r="S101" s="81"/>
      <c r="T101" s="81"/>
      <c r="U101" s="81"/>
      <c r="V101" s="81"/>
    </row>
    <row r="102" spans="1:22" s="83" customFormat="1" ht="19.5" customHeight="1">
      <c r="A102" s="96">
        <v>68</v>
      </c>
      <c r="B102" s="53" t="s">
        <v>83</v>
      </c>
      <c r="C102" s="53" t="s">
        <v>43</v>
      </c>
      <c r="D102" s="53" t="s">
        <v>22</v>
      </c>
      <c r="E102" s="78"/>
      <c r="F102" s="78">
        <v>5000</v>
      </c>
      <c r="G102" s="53" t="s">
        <v>83</v>
      </c>
      <c r="H102" s="84"/>
      <c r="I102" s="84"/>
      <c r="J102" s="84"/>
      <c r="K102" s="84"/>
      <c r="L102" s="84"/>
      <c r="M102" s="78"/>
      <c r="N102" s="55">
        <f t="shared" si="1"/>
        <v>5000</v>
      </c>
      <c r="O102" s="96" t="s">
        <v>147</v>
      </c>
      <c r="P102" s="97"/>
      <c r="Q102" s="81"/>
      <c r="R102" s="81"/>
      <c r="S102" s="81"/>
      <c r="T102" s="81"/>
      <c r="U102" s="81"/>
      <c r="V102" s="81"/>
    </row>
    <row r="103" spans="1:22" s="83" customFormat="1" ht="19.5" customHeight="1">
      <c r="A103" s="96">
        <v>69</v>
      </c>
      <c r="B103" s="53" t="s">
        <v>83</v>
      </c>
      <c r="C103" s="53" t="s">
        <v>114</v>
      </c>
      <c r="D103" s="53" t="s">
        <v>22</v>
      </c>
      <c r="E103" s="78"/>
      <c r="F103" s="78">
        <v>30000</v>
      </c>
      <c r="G103" s="53" t="s">
        <v>83</v>
      </c>
      <c r="H103" s="84"/>
      <c r="I103" s="84"/>
      <c r="J103" s="84"/>
      <c r="K103" s="84"/>
      <c r="L103" s="84"/>
      <c r="M103" s="78"/>
      <c r="N103" s="55">
        <f t="shared" si="1"/>
        <v>30000</v>
      </c>
      <c r="O103" s="96" t="s">
        <v>147</v>
      </c>
      <c r="P103" s="97"/>
      <c r="Q103" s="81"/>
      <c r="R103" s="81"/>
      <c r="S103" s="81"/>
      <c r="T103" s="81"/>
      <c r="U103" s="81"/>
      <c r="V103" s="81"/>
    </row>
    <row r="104" spans="1:22" s="83" customFormat="1" ht="19.5" customHeight="1">
      <c r="A104" s="96">
        <v>70</v>
      </c>
      <c r="B104" s="53" t="s">
        <v>83</v>
      </c>
      <c r="C104" s="53" t="s">
        <v>25</v>
      </c>
      <c r="D104" s="53" t="s">
        <v>22</v>
      </c>
      <c r="E104" s="78"/>
      <c r="F104" s="78">
        <v>120000</v>
      </c>
      <c r="G104" s="53" t="s">
        <v>83</v>
      </c>
      <c r="H104" s="84"/>
      <c r="I104" s="84"/>
      <c r="J104" s="84"/>
      <c r="K104" s="84"/>
      <c r="L104" s="84"/>
      <c r="M104" s="78">
        <v>10000</v>
      </c>
      <c r="N104" s="55">
        <f t="shared" si="1"/>
        <v>110000</v>
      </c>
      <c r="O104" s="96" t="s">
        <v>147</v>
      </c>
      <c r="P104" s="97"/>
      <c r="Q104" s="81"/>
      <c r="R104" s="81"/>
      <c r="S104" s="81"/>
      <c r="T104" s="81"/>
      <c r="U104" s="81"/>
      <c r="V104" s="81"/>
    </row>
    <row r="105" spans="1:22" s="83" customFormat="1" ht="19.5" customHeight="1">
      <c r="A105" s="96">
        <v>71</v>
      </c>
      <c r="B105" s="88">
        <v>20911</v>
      </c>
      <c r="C105" s="52" t="s">
        <v>96</v>
      </c>
      <c r="D105" s="52" t="s">
        <v>102</v>
      </c>
      <c r="E105" s="78"/>
      <c r="F105" s="78">
        <v>50000</v>
      </c>
      <c r="G105" s="88">
        <v>20911</v>
      </c>
      <c r="H105" s="84"/>
      <c r="I105" s="84"/>
      <c r="J105" s="84"/>
      <c r="K105" s="84"/>
      <c r="L105" s="84"/>
      <c r="M105" s="78"/>
      <c r="N105" s="55">
        <f t="shared" si="1"/>
        <v>50000</v>
      </c>
      <c r="O105" s="96" t="s">
        <v>146</v>
      </c>
      <c r="P105" s="97"/>
      <c r="Q105" s="81"/>
      <c r="R105" s="81"/>
      <c r="S105" s="81"/>
      <c r="T105" s="81"/>
      <c r="U105" s="81"/>
      <c r="V105" s="81"/>
    </row>
    <row r="106" spans="1:22" s="83" customFormat="1" ht="19.5" customHeight="1">
      <c r="A106" s="96">
        <v>72</v>
      </c>
      <c r="B106" s="53" t="s">
        <v>108</v>
      </c>
      <c r="C106" s="53" t="s">
        <v>158</v>
      </c>
      <c r="D106" s="53" t="s">
        <v>22</v>
      </c>
      <c r="E106" s="78"/>
      <c r="F106" s="78">
        <v>744000</v>
      </c>
      <c r="G106" s="53" t="s">
        <v>108</v>
      </c>
      <c r="H106" s="84"/>
      <c r="I106" s="84"/>
      <c r="J106" s="84"/>
      <c r="K106" s="84"/>
      <c r="L106" s="84"/>
      <c r="M106" s="78"/>
      <c r="N106" s="55">
        <f t="shared" si="1"/>
        <v>744000</v>
      </c>
      <c r="O106" s="96" t="s">
        <v>148</v>
      </c>
      <c r="P106" s="97"/>
      <c r="Q106" s="81"/>
      <c r="R106" s="81"/>
      <c r="S106" s="81"/>
      <c r="T106" s="81"/>
      <c r="U106" s="81"/>
      <c r="V106" s="81"/>
    </row>
    <row r="107" spans="1:22" s="83" customFormat="1" ht="19.5" customHeight="1">
      <c r="A107" s="96">
        <v>73</v>
      </c>
      <c r="B107" s="53" t="s">
        <v>85</v>
      </c>
      <c r="C107" s="53" t="s">
        <v>16</v>
      </c>
      <c r="D107" s="53" t="s">
        <v>126</v>
      </c>
      <c r="E107" s="78"/>
      <c r="F107" s="78">
        <v>5000</v>
      </c>
      <c r="G107" s="53" t="s">
        <v>85</v>
      </c>
      <c r="H107" s="84"/>
      <c r="I107" s="84"/>
      <c r="J107" s="84"/>
      <c r="K107" s="84"/>
      <c r="L107" s="84"/>
      <c r="M107" s="78"/>
      <c r="N107" s="55">
        <f t="shared" si="1"/>
        <v>5000</v>
      </c>
      <c r="O107" s="96" t="s">
        <v>147</v>
      </c>
      <c r="P107" s="97"/>
      <c r="Q107" s="81"/>
      <c r="R107" s="81"/>
      <c r="S107" s="81"/>
      <c r="T107" s="81"/>
      <c r="U107" s="81"/>
      <c r="V107" s="81"/>
    </row>
    <row r="108" spans="1:22" s="83" customFormat="1" ht="19.5" customHeight="1">
      <c r="A108" s="96">
        <v>74</v>
      </c>
      <c r="B108" s="53" t="s">
        <v>85</v>
      </c>
      <c r="C108" s="53" t="s">
        <v>19</v>
      </c>
      <c r="D108" s="53" t="s">
        <v>126</v>
      </c>
      <c r="E108" s="78"/>
      <c r="F108" s="78">
        <v>10000</v>
      </c>
      <c r="G108" s="53" t="s">
        <v>85</v>
      </c>
      <c r="H108" s="84"/>
      <c r="I108" s="84"/>
      <c r="J108" s="84"/>
      <c r="K108" s="84"/>
      <c r="L108" s="84"/>
      <c r="M108" s="78"/>
      <c r="N108" s="55">
        <f t="shared" si="1"/>
        <v>10000</v>
      </c>
      <c r="O108" s="96" t="s">
        <v>147</v>
      </c>
      <c r="P108" s="97"/>
      <c r="Q108" s="81"/>
      <c r="R108" s="81"/>
      <c r="S108" s="81"/>
      <c r="T108" s="81"/>
      <c r="U108" s="81"/>
      <c r="V108" s="81"/>
    </row>
    <row r="109" spans="1:22" s="83" customFormat="1" ht="19.5" customHeight="1">
      <c r="A109" s="96">
        <v>75</v>
      </c>
      <c r="B109" s="53" t="s">
        <v>85</v>
      </c>
      <c r="C109" s="53" t="s">
        <v>16</v>
      </c>
      <c r="D109" s="53" t="s">
        <v>131</v>
      </c>
      <c r="E109" s="78"/>
      <c r="F109" s="78">
        <v>5000</v>
      </c>
      <c r="G109" s="53" t="s">
        <v>85</v>
      </c>
      <c r="H109" s="84"/>
      <c r="I109" s="84"/>
      <c r="J109" s="84"/>
      <c r="K109" s="84"/>
      <c r="L109" s="84"/>
      <c r="M109" s="78"/>
      <c r="N109" s="55">
        <f t="shared" si="1"/>
        <v>5000</v>
      </c>
      <c r="O109" s="96" t="s">
        <v>147</v>
      </c>
      <c r="P109" s="97"/>
      <c r="Q109" s="81"/>
      <c r="R109" s="81"/>
      <c r="S109" s="81"/>
      <c r="T109" s="81"/>
      <c r="U109" s="81"/>
      <c r="V109" s="81"/>
    </row>
    <row r="110" spans="1:22" s="83" customFormat="1" ht="19.5" customHeight="1">
      <c r="A110" s="96">
        <v>76</v>
      </c>
      <c r="B110" s="53" t="s">
        <v>85</v>
      </c>
      <c r="C110" s="53" t="s">
        <v>19</v>
      </c>
      <c r="D110" s="53" t="s">
        <v>126</v>
      </c>
      <c r="E110" s="78"/>
      <c r="F110" s="78">
        <v>10000</v>
      </c>
      <c r="G110" s="53" t="s">
        <v>85</v>
      </c>
      <c r="H110" s="84"/>
      <c r="I110" s="84"/>
      <c r="J110" s="84"/>
      <c r="K110" s="84"/>
      <c r="L110" s="84"/>
      <c r="M110" s="78"/>
      <c r="N110" s="55">
        <f t="shared" si="1"/>
        <v>10000</v>
      </c>
      <c r="O110" s="96" t="s">
        <v>147</v>
      </c>
      <c r="P110" s="97"/>
      <c r="Q110" s="81"/>
      <c r="R110" s="81"/>
      <c r="S110" s="81"/>
      <c r="T110" s="81"/>
      <c r="U110" s="81"/>
      <c r="V110" s="81"/>
    </row>
    <row r="111" spans="1:22" s="83" customFormat="1" ht="19.5" customHeight="1">
      <c r="A111" s="96">
        <v>77</v>
      </c>
      <c r="B111" s="53" t="s">
        <v>85</v>
      </c>
      <c r="C111" s="52" t="s">
        <v>100</v>
      </c>
      <c r="D111" s="52" t="s">
        <v>102</v>
      </c>
      <c r="E111" s="91"/>
      <c r="F111" s="91">
        <v>250000</v>
      </c>
      <c r="G111" s="53" t="s">
        <v>85</v>
      </c>
      <c r="H111" s="84"/>
      <c r="I111" s="84"/>
      <c r="J111" s="84"/>
      <c r="K111" s="84"/>
      <c r="L111" s="84"/>
      <c r="M111" s="78"/>
      <c r="N111" s="55">
        <f t="shared" si="1"/>
        <v>250000</v>
      </c>
      <c r="O111" s="96" t="s">
        <v>147</v>
      </c>
      <c r="P111" s="97"/>
      <c r="Q111" s="81"/>
      <c r="R111" s="81"/>
      <c r="S111" s="81"/>
      <c r="T111" s="81"/>
      <c r="U111" s="81"/>
      <c r="V111" s="81"/>
    </row>
    <row r="112" spans="1:22" s="83" customFormat="1" ht="19.5" customHeight="1">
      <c r="A112" s="96">
        <v>78</v>
      </c>
      <c r="B112" s="53" t="s">
        <v>74</v>
      </c>
      <c r="C112" s="53" t="s">
        <v>77</v>
      </c>
      <c r="D112" s="53" t="s">
        <v>131</v>
      </c>
      <c r="E112" s="78"/>
      <c r="F112" s="78">
        <v>38000</v>
      </c>
      <c r="G112" s="53" t="s">
        <v>74</v>
      </c>
      <c r="H112" s="84"/>
      <c r="I112" s="84"/>
      <c r="J112" s="84"/>
      <c r="K112" s="84"/>
      <c r="L112" s="84"/>
      <c r="M112" s="78"/>
      <c r="N112" s="55">
        <f t="shared" si="1"/>
        <v>38000</v>
      </c>
      <c r="O112" s="96" t="s">
        <v>149</v>
      </c>
      <c r="P112" s="97"/>
      <c r="Q112" s="81"/>
      <c r="R112" s="81"/>
      <c r="S112" s="81"/>
      <c r="T112" s="81"/>
      <c r="U112" s="81"/>
      <c r="V112" s="81"/>
    </row>
    <row r="113" spans="1:22" s="83" customFormat="1" ht="19.5" customHeight="1">
      <c r="A113" s="96">
        <v>79</v>
      </c>
      <c r="B113" s="53" t="s">
        <v>107</v>
      </c>
      <c r="C113" s="53" t="s">
        <v>136</v>
      </c>
      <c r="D113" s="53" t="s">
        <v>22</v>
      </c>
      <c r="E113" s="78"/>
      <c r="F113" s="78">
        <v>2800000</v>
      </c>
      <c r="G113" s="53" t="s">
        <v>107</v>
      </c>
      <c r="H113" s="84"/>
      <c r="I113" s="84"/>
      <c r="J113" s="84"/>
      <c r="K113" s="84"/>
      <c r="L113" s="84"/>
      <c r="M113" s="78"/>
      <c r="N113" s="55">
        <f t="shared" si="1"/>
        <v>2800000</v>
      </c>
      <c r="O113" s="96" t="s">
        <v>147</v>
      </c>
      <c r="P113" s="97"/>
      <c r="Q113" s="81"/>
      <c r="R113" s="81"/>
      <c r="S113" s="81"/>
      <c r="T113" s="81"/>
      <c r="U113" s="81"/>
      <c r="V113" s="81"/>
    </row>
    <row r="114" spans="1:22" s="83" customFormat="1" ht="19.5" customHeight="1">
      <c r="A114" s="96">
        <v>80</v>
      </c>
      <c r="B114" s="53" t="s">
        <v>107</v>
      </c>
      <c r="C114" s="53" t="s">
        <v>111</v>
      </c>
      <c r="D114" s="53" t="s">
        <v>22</v>
      </c>
      <c r="E114" s="78"/>
      <c r="F114" s="78">
        <v>100000</v>
      </c>
      <c r="G114" s="53" t="s">
        <v>107</v>
      </c>
      <c r="H114" s="84"/>
      <c r="I114" s="84"/>
      <c r="J114" s="84"/>
      <c r="K114" s="84"/>
      <c r="L114" s="84"/>
      <c r="M114" s="78"/>
      <c r="N114" s="55">
        <f t="shared" si="1"/>
        <v>100000</v>
      </c>
      <c r="O114" s="96" t="s">
        <v>147</v>
      </c>
      <c r="P114" s="97"/>
      <c r="Q114" s="81"/>
      <c r="R114" s="81"/>
      <c r="S114" s="81"/>
      <c r="T114" s="81"/>
      <c r="U114" s="81"/>
      <c r="V114" s="81"/>
    </row>
    <row r="115" spans="1:16" s="81" customFormat="1" ht="19.5" customHeight="1">
      <c r="A115" s="98"/>
      <c r="B115" s="89"/>
      <c r="C115" s="89"/>
      <c r="D115" s="89"/>
      <c r="E115" s="90"/>
      <c r="F115" s="90"/>
      <c r="G115" s="89"/>
      <c r="M115" s="90"/>
      <c r="N115" s="106"/>
      <c r="O115" s="98"/>
      <c r="P115" s="80"/>
    </row>
    <row r="116" spans="1:16" s="81" customFormat="1" ht="19.5" customHeight="1">
      <c r="A116" s="98"/>
      <c r="B116" s="89"/>
      <c r="C116" s="89"/>
      <c r="D116" s="89"/>
      <c r="E116" s="90"/>
      <c r="F116" s="90"/>
      <c r="G116" s="89"/>
      <c r="M116" s="90"/>
      <c r="N116" s="106"/>
      <c r="O116" s="98"/>
      <c r="P116" s="80"/>
    </row>
    <row r="117" spans="1:16" s="24" customFormat="1" ht="21">
      <c r="A117" s="114" t="s">
        <v>166</v>
      </c>
      <c r="B117" s="114"/>
      <c r="C117" s="114"/>
      <c r="D117" s="114" t="s">
        <v>172</v>
      </c>
      <c r="E117" s="114"/>
      <c r="F117" s="114"/>
      <c r="G117" s="114"/>
      <c r="J117" s="114" t="s">
        <v>168</v>
      </c>
      <c r="K117" s="114"/>
      <c r="L117" s="114"/>
      <c r="M117" s="114"/>
      <c r="N117" s="114"/>
      <c r="O117" s="114"/>
      <c r="P117" s="114"/>
    </row>
    <row r="118" spans="1:15" s="24" customFormat="1" ht="21">
      <c r="A118" s="24" t="s">
        <v>164</v>
      </c>
      <c r="B118" s="114" t="s">
        <v>170</v>
      </c>
      <c r="C118" s="114"/>
      <c r="D118" s="114" t="s">
        <v>171</v>
      </c>
      <c r="E118" s="114"/>
      <c r="F118" s="114"/>
      <c r="L118" s="24" t="s">
        <v>165</v>
      </c>
      <c r="M118" s="114" t="s">
        <v>173</v>
      </c>
      <c r="N118" s="114"/>
      <c r="O118" s="114"/>
    </row>
    <row r="119" ht="19.5" customHeight="1">
      <c r="A119" s="79"/>
    </row>
    <row r="120" spans="1:16" s="81" customFormat="1" ht="19.5" customHeight="1">
      <c r="A120" s="98"/>
      <c r="B120" s="89"/>
      <c r="C120" s="89"/>
      <c r="D120" s="89"/>
      <c r="E120" s="90"/>
      <c r="F120" s="90"/>
      <c r="G120" s="89"/>
      <c r="M120" s="90"/>
      <c r="N120" s="106"/>
      <c r="O120" s="98"/>
      <c r="P120" s="80"/>
    </row>
    <row r="121" spans="15:16" ht="19.5" customHeight="1">
      <c r="O121" s="116" t="s">
        <v>163</v>
      </c>
      <c r="P121" s="116"/>
    </row>
    <row r="122" spans="1:16" ht="19.5" customHeight="1">
      <c r="A122" s="117" t="s">
        <v>154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03" t="s">
        <v>143</v>
      </c>
      <c r="O122" s="103"/>
      <c r="P122" s="80"/>
    </row>
    <row r="123" spans="1:16" ht="19.5" customHeight="1">
      <c r="A123" s="115" t="s">
        <v>21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03" t="s">
        <v>144</v>
      </c>
      <c r="O123" s="103"/>
      <c r="P123" s="80"/>
    </row>
    <row r="124" spans="1:16" ht="19.5" customHeight="1">
      <c r="A124" s="115" t="s">
        <v>162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04" t="s">
        <v>145</v>
      </c>
      <c r="O124" s="104"/>
      <c r="P124" s="80"/>
    </row>
    <row r="125" spans="1:22" s="82" customFormat="1" ht="19.5" customHeight="1">
      <c r="A125" s="109" t="s">
        <v>2</v>
      </c>
      <c r="B125" s="109" t="s">
        <v>2</v>
      </c>
      <c r="C125" s="109" t="s">
        <v>30</v>
      </c>
      <c r="D125" s="94" t="s">
        <v>31</v>
      </c>
      <c r="E125" s="109" t="s">
        <v>33</v>
      </c>
      <c r="F125" s="109" t="s">
        <v>8</v>
      </c>
      <c r="G125" s="94" t="s">
        <v>34</v>
      </c>
      <c r="H125" s="111" t="s">
        <v>36</v>
      </c>
      <c r="I125" s="112"/>
      <c r="J125" s="112"/>
      <c r="K125" s="112"/>
      <c r="L125" s="113"/>
      <c r="M125" s="109" t="s">
        <v>37</v>
      </c>
      <c r="N125" s="109" t="s">
        <v>38</v>
      </c>
      <c r="O125" s="94" t="s">
        <v>14</v>
      </c>
      <c r="P125" s="109" t="s">
        <v>15</v>
      </c>
      <c r="Q125" s="81"/>
      <c r="R125" s="81"/>
      <c r="S125" s="81"/>
      <c r="T125" s="81"/>
      <c r="U125" s="81"/>
      <c r="V125" s="81"/>
    </row>
    <row r="126" spans="1:22" s="83" customFormat="1" ht="19.5" customHeight="1">
      <c r="A126" s="110"/>
      <c r="B126" s="110"/>
      <c r="C126" s="110"/>
      <c r="D126" s="95" t="s">
        <v>32</v>
      </c>
      <c r="E126" s="110"/>
      <c r="F126" s="110"/>
      <c r="G126" s="95" t="s">
        <v>35</v>
      </c>
      <c r="H126" s="95">
        <v>1</v>
      </c>
      <c r="I126" s="95">
        <v>2</v>
      </c>
      <c r="J126" s="95">
        <v>3</v>
      </c>
      <c r="K126" s="95">
        <v>4</v>
      </c>
      <c r="L126" s="95">
        <v>5</v>
      </c>
      <c r="M126" s="110"/>
      <c r="N126" s="110"/>
      <c r="O126" s="95" t="s">
        <v>39</v>
      </c>
      <c r="P126" s="110"/>
      <c r="Q126" s="81"/>
      <c r="R126" s="81"/>
      <c r="S126" s="81"/>
      <c r="T126" s="81"/>
      <c r="U126" s="81"/>
      <c r="V126" s="81"/>
    </row>
    <row r="127" spans="1:22" s="83" customFormat="1" ht="19.5" customHeight="1">
      <c r="A127" s="96">
        <v>81</v>
      </c>
      <c r="B127" s="52" t="s">
        <v>63</v>
      </c>
      <c r="C127" s="52" t="s">
        <v>150</v>
      </c>
      <c r="D127" s="53" t="s">
        <v>131</v>
      </c>
      <c r="E127" s="78"/>
      <c r="F127" s="78">
        <v>250000</v>
      </c>
      <c r="G127" s="52" t="s">
        <v>63</v>
      </c>
      <c r="H127" s="84"/>
      <c r="I127" s="84"/>
      <c r="J127" s="84"/>
      <c r="K127" s="84"/>
      <c r="L127" s="84"/>
      <c r="M127" s="78"/>
      <c r="N127" s="55">
        <f t="shared" si="1"/>
        <v>250000</v>
      </c>
      <c r="O127" s="96" t="s">
        <v>147</v>
      </c>
      <c r="P127" s="97"/>
      <c r="Q127" s="81"/>
      <c r="R127" s="81"/>
      <c r="S127" s="81"/>
      <c r="T127" s="81"/>
      <c r="U127" s="81"/>
      <c r="V127" s="81"/>
    </row>
    <row r="128" spans="1:22" s="83" customFormat="1" ht="19.5" customHeight="1">
      <c r="A128" s="96">
        <v>82</v>
      </c>
      <c r="B128" s="53" t="s">
        <v>63</v>
      </c>
      <c r="C128" s="53" t="s">
        <v>76</v>
      </c>
      <c r="D128" s="53" t="s">
        <v>131</v>
      </c>
      <c r="E128" s="78"/>
      <c r="F128" s="78">
        <v>500000</v>
      </c>
      <c r="G128" s="53" t="s">
        <v>63</v>
      </c>
      <c r="H128" s="84"/>
      <c r="I128" s="84"/>
      <c r="J128" s="84"/>
      <c r="K128" s="84"/>
      <c r="L128" s="84"/>
      <c r="M128" s="78"/>
      <c r="N128" s="55">
        <f t="shared" si="1"/>
        <v>500000</v>
      </c>
      <c r="O128" s="96" t="s">
        <v>147</v>
      </c>
      <c r="P128" s="97"/>
      <c r="Q128" s="81"/>
      <c r="R128" s="81"/>
      <c r="S128" s="81"/>
      <c r="T128" s="81"/>
      <c r="U128" s="81"/>
      <c r="V128" s="81"/>
    </row>
    <row r="129" spans="1:22" s="83" customFormat="1" ht="19.5" customHeight="1">
      <c r="A129" s="96">
        <v>83</v>
      </c>
      <c r="B129" s="88">
        <v>21033</v>
      </c>
      <c r="C129" s="53" t="s">
        <v>94</v>
      </c>
      <c r="D129" s="53" t="s">
        <v>102</v>
      </c>
      <c r="E129" s="78"/>
      <c r="F129" s="78">
        <v>100000</v>
      </c>
      <c r="G129" s="88">
        <v>21033</v>
      </c>
      <c r="H129" s="84"/>
      <c r="I129" s="84"/>
      <c r="J129" s="84"/>
      <c r="K129" s="84"/>
      <c r="L129" s="84"/>
      <c r="M129" s="78"/>
      <c r="N129" s="55">
        <f t="shared" si="1"/>
        <v>100000</v>
      </c>
      <c r="O129" s="96" t="s">
        <v>149</v>
      </c>
      <c r="P129" s="97"/>
      <c r="Q129" s="81"/>
      <c r="R129" s="81"/>
      <c r="S129" s="81"/>
      <c r="T129" s="81"/>
      <c r="U129" s="81"/>
      <c r="V129" s="81"/>
    </row>
    <row r="130" spans="1:16" ht="19.5" customHeight="1">
      <c r="A130" s="79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0"/>
      <c r="N130" s="80"/>
      <c r="O130" s="80"/>
      <c r="P130" s="80"/>
    </row>
    <row r="131" spans="1:15" s="2" customFormat="1" ht="2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1:16" s="24" customFormat="1" ht="21">
      <c r="A132" s="114" t="s">
        <v>166</v>
      </c>
      <c r="B132" s="114"/>
      <c r="C132" s="114"/>
      <c r="D132" s="114" t="s">
        <v>172</v>
      </c>
      <c r="E132" s="114"/>
      <c r="F132" s="114"/>
      <c r="G132" s="114"/>
      <c r="J132" s="114" t="s">
        <v>168</v>
      </c>
      <c r="K132" s="114"/>
      <c r="L132" s="114"/>
      <c r="M132" s="114"/>
      <c r="N132" s="114"/>
      <c r="O132" s="114"/>
      <c r="P132" s="114"/>
    </row>
    <row r="133" spans="1:15" s="24" customFormat="1" ht="21">
      <c r="A133" s="24" t="s">
        <v>164</v>
      </c>
      <c r="B133" s="114" t="s">
        <v>170</v>
      </c>
      <c r="C133" s="114"/>
      <c r="D133" s="114" t="s">
        <v>171</v>
      </c>
      <c r="E133" s="114"/>
      <c r="F133" s="114"/>
      <c r="L133" s="24" t="s">
        <v>165</v>
      </c>
      <c r="M133" s="114" t="s">
        <v>173</v>
      </c>
      <c r="N133" s="114"/>
      <c r="O133" s="114"/>
    </row>
    <row r="134" ht="19.5" customHeight="1">
      <c r="A134" s="79"/>
    </row>
    <row r="135" ht="19.5" customHeight="1">
      <c r="A135" s="79"/>
    </row>
    <row r="136" ht="19.5" customHeight="1">
      <c r="A136" s="79"/>
    </row>
    <row r="137" ht="19.5" customHeight="1">
      <c r="A137" s="79"/>
    </row>
    <row r="138" ht="19.5" customHeight="1">
      <c r="A138" s="79"/>
    </row>
    <row r="139" ht="19.5" customHeight="1">
      <c r="A139" s="79"/>
    </row>
    <row r="140" ht="19.5" customHeight="1">
      <c r="A140" s="79"/>
    </row>
    <row r="141" ht="19.5" customHeight="1">
      <c r="A141" s="79"/>
    </row>
    <row r="142" ht="19.5" customHeight="1">
      <c r="A142" s="79"/>
    </row>
    <row r="143" ht="19.5" customHeight="1">
      <c r="A143" s="79"/>
    </row>
    <row r="144" ht="19.5" customHeight="1">
      <c r="A144" s="79"/>
    </row>
    <row r="145" ht="19.5" customHeight="1">
      <c r="A145" s="79"/>
    </row>
    <row r="146" ht="19.5" customHeight="1">
      <c r="A146" s="79"/>
    </row>
    <row r="147" ht="19.5" customHeight="1">
      <c r="A147" s="79"/>
    </row>
    <row r="148" ht="19.5" customHeight="1">
      <c r="A148" s="79"/>
    </row>
    <row r="149" ht="19.5" customHeight="1">
      <c r="A149" s="79"/>
    </row>
    <row r="150" ht="19.5" customHeight="1">
      <c r="A150" s="79"/>
    </row>
    <row r="151" ht="19.5" customHeight="1">
      <c r="A151" s="79"/>
    </row>
    <row r="152" ht="19.5" customHeight="1">
      <c r="A152" s="79"/>
    </row>
    <row r="153" ht="19.5" customHeight="1">
      <c r="A153" s="79"/>
    </row>
    <row r="154" ht="19.5" customHeight="1">
      <c r="A154" s="79"/>
    </row>
    <row r="155" ht="19.5" customHeight="1">
      <c r="A155" s="79"/>
    </row>
  </sheetData>
  <sheetProtection/>
  <mergeCells count="86">
    <mergeCell ref="A5:A6"/>
    <mergeCell ref="P5:P6"/>
    <mergeCell ref="B5:B6"/>
    <mergeCell ref="C5:C6"/>
    <mergeCell ref="E5:E6"/>
    <mergeCell ref="B133:C133"/>
    <mergeCell ref="A117:C117"/>
    <mergeCell ref="B118:C118"/>
    <mergeCell ref="A88:C88"/>
    <mergeCell ref="D88:G88"/>
    <mergeCell ref="M5:M6"/>
    <mergeCell ref="N5:N6"/>
    <mergeCell ref="F5:F6"/>
    <mergeCell ref="H5:L5"/>
    <mergeCell ref="M133:O133"/>
    <mergeCell ref="D133:F133"/>
    <mergeCell ref="D117:G117"/>
    <mergeCell ref="J117:P117"/>
    <mergeCell ref="D118:F118"/>
    <mergeCell ref="M118:O118"/>
    <mergeCell ref="O61:P61"/>
    <mergeCell ref="A35:A36"/>
    <mergeCell ref="B35:B36"/>
    <mergeCell ref="C35:C36"/>
    <mergeCell ref="E35:E36"/>
    <mergeCell ref="F35:F36"/>
    <mergeCell ref="H35:L35"/>
    <mergeCell ref="A28:C28"/>
    <mergeCell ref="D28:G28"/>
    <mergeCell ref="J28:P28"/>
    <mergeCell ref="B29:C29"/>
    <mergeCell ref="M35:M36"/>
    <mergeCell ref="N35:N36"/>
    <mergeCell ref="P35:P36"/>
    <mergeCell ref="A33:M33"/>
    <mergeCell ref="A34:M34"/>
    <mergeCell ref="E65:E66"/>
    <mergeCell ref="F65:F66"/>
    <mergeCell ref="H65:L65"/>
    <mergeCell ref="M65:M66"/>
    <mergeCell ref="O1:P1"/>
    <mergeCell ref="A2:M2"/>
    <mergeCell ref="A3:M3"/>
    <mergeCell ref="A4:M4"/>
    <mergeCell ref="O31:P31"/>
    <mergeCell ref="A32:M32"/>
    <mergeCell ref="O91:P91"/>
    <mergeCell ref="A92:M92"/>
    <mergeCell ref="A93:M93"/>
    <mergeCell ref="A94:M94"/>
    <mergeCell ref="A62:M62"/>
    <mergeCell ref="A63:M63"/>
    <mergeCell ref="A64:M64"/>
    <mergeCell ref="A65:A66"/>
    <mergeCell ref="B65:B66"/>
    <mergeCell ref="C65:C66"/>
    <mergeCell ref="C125:C126"/>
    <mergeCell ref="E125:E126"/>
    <mergeCell ref="F125:F126"/>
    <mergeCell ref="H125:L125"/>
    <mergeCell ref="N65:N66"/>
    <mergeCell ref="P65:P66"/>
    <mergeCell ref="O121:P121"/>
    <mergeCell ref="A122:M122"/>
    <mergeCell ref="A123:M123"/>
    <mergeCell ref="A124:M124"/>
    <mergeCell ref="D59:F59"/>
    <mergeCell ref="M59:O59"/>
    <mergeCell ref="M125:M126"/>
    <mergeCell ref="N125:N126"/>
    <mergeCell ref="P125:P126"/>
    <mergeCell ref="A132:C132"/>
    <mergeCell ref="D132:G132"/>
    <mergeCell ref="J132:P132"/>
    <mergeCell ref="A125:A126"/>
    <mergeCell ref="B125:B126"/>
    <mergeCell ref="D29:F29"/>
    <mergeCell ref="M29:O29"/>
    <mergeCell ref="J88:P88"/>
    <mergeCell ref="B89:C89"/>
    <mergeCell ref="D89:F89"/>
    <mergeCell ref="M89:O89"/>
    <mergeCell ref="A58:C58"/>
    <mergeCell ref="D58:G58"/>
    <mergeCell ref="J58:P58"/>
    <mergeCell ref="B59:C59"/>
  </mergeCells>
  <printOptions/>
  <pageMargins left="0" right="0" top="0" bottom="0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abc</cp:lastModifiedBy>
  <cp:lastPrinted>2015-05-26T03:55:01Z</cp:lastPrinted>
  <dcterms:created xsi:type="dcterms:W3CDTF">2006-10-24T06:42:31Z</dcterms:created>
  <dcterms:modified xsi:type="dcterms:W3CDTF">2015-05-27T07:26:58Z</dcterms:modified>
  <cp:category/>
  <cp:version/>
  <cp:contentType/>
  <cp:contentStatus/>
</cp:coreProperties>
</file>